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12400" windowHeight="8140" tabRatio="820" firstSheet="1" activeTab="1"/>
  </bookViews>
  <sheets>
    <sheet name="HE EU2" sheetId="1" state="hidden" r:id="rId1"/>
    <sheet name="instructios" sheetId="2" r:id="rId2"/>
    <sheet name="DATA" sheetId="3" r:id="rId3"/>
    <sheet name="1-24 hour" sheetId="4" r:id="rId4"/>
    <sheet name="2-24 hour" sheetId="5" r:id="rId5"/>
    <sheet name="3-24 hour" sheetId="6" r:id="rId6"/>
    <sheet name="4-24 hour" sheetId="7" r:id="rId7"/>
    <sheet name="5-24 hour" sheetId="8" r:id="rId8"/>
    <sheet name="6-24 hour" sheetId="9" r:id="rId9"/>
    <sheet name="7-24 hour" sheetId="10" r:id="rId10"/>
    <sheet name="8-24 hour" sheetId="11" r:id="rId11"/>
    <sheet name="9-24 hour" sheetId="12" r:id="rId12"/>
    <sheet name="10-24 hour" sheetId="13" r:id="rId13"/>
    <sheet name="11-24 hour" sheetId="14" r:id="rId14"/>
    <sheet name="12-24 hour" sheetId="15" r:id="rId15"/>
    <sheet name="1-24 sign" sheetId="16" r:id="rId16"/>
    <sheet name="2-24 sign" sheetId="17" r:id="rId17"/>
    <sheet name="3-24 sign" sheetId="18" r:id="rId18"/>
    <sheet name="4-24 sign" sheetId="19" r:id="rId19"/>
    <sheet name="5-24 sign" sheetId="20" r:id="rId20"/>
    <sheet name="6-24 sign" sheetId="21" r:id="rId21"/>
    <sheet name="7-24 sign" sheetId="22" r:id="rId22"/>
    <sheet name="8-24 sign" sheetId="23" r:id="rId23"/>
    <sheet name="9-24 sign" sheetId="24" r:id="rId24"/>
    <sheet name="10-24 sign" sheetId="25" r:id="rId25"/>
    <sheet name="11-24 sign" sheetId="26" r:id="rId26"/>
    <sheet name="12-24 sign" sheetId="27" r:id="rId27"/>
  </sheets>
  <definedNames>
    <definedName name="_xlfn.IFERROR" hidden="1">#NAME?</definedName>
    <definedName name="_xlnm.Print_Area" localSheetId="12">'10-24 hour'!$A$1:$AH$17</definedName>
    <definedName name="_xlnm.Print_Area" localSheetId="24">'10-24 sign'!$A$1:$I$25</definedName>
    <definedName name="_xlnm.Print_Area" localSheetId="13">'11-24 hour'!$A$1:$AH$17</definedName>
    <definedName name="_xlnm.Print_Area" localSheetId="25">'11-24 sign'!$A$1:$I$25</definedName>
    <definedName name="_xlnm.Print_Area" localSheetId="14">'12-24 hour'!$A$1:$AH$17</definedName>
    <definedName name="_xlnm.Print_Area" localSheetId="26">'12-24 sign'!$A$1:$I$25</definedName>
    <definedName name="_xlnm.Print_Area" localSheetId="3">'1-24 hour'!$A$1:$AH$17</definedName>
    <definedName name="_xlnm.Print_Area" localSheetId="15">'1-24 sign'!$A$1:$I$25</definedName>
    <definedName name="_xlnm.Print_Area" localSheetId="4">'2-24 hour'!$A$1:$AH$17</definedName>
    <definedName name="_xlnm.Print_Area" localSheetId="16">'2-24 sign'!$A$1:$I$25</definedName>
    <definedName name="_xlnm.Print_Area" localSheetId="5">'3-24 hour'!$A$1:$AH$17</definedName>
    <definedName name="_xlnm.Print_Area" localSheetId="17">'3-24 sign'!$A$1:$I$25</definedName>
    <definedName name="_xlnm.Print_Area" localSheetId="6">'4-24 hour'!$A$1:$AH$17</definedName>
    <definedName name="_xlnm.Print_Area" localSheetId="18">'4-24 sign'!$A$1:$I$25</definedName>
    <definedName name="_xlnm.Print_Area" localSheetId="7">'5-24 hour'!$A$1:$AH$17</definedName>
    <definedName name="_xlnm.Print_Area" localSheetId="19">'5-24 sign'!$A$1:$I$25</definedName>
    <definedName name="_xlnm.Print_Area" localSheetId="8">'6-24 hour'!$A$1:$AH$17</definedName>
    <definedName name="_xlnm.Print_Area" localSheetId="20">'6-24 sign'!$A$1:$I$25</definedName>
    <definedName name="_xlnm.Print_Area" localSheetId="9">'7-24 hour'!$A$1:$AH$17</definedName>
    <definedName name="_xlnm.Print_Area" localSheetId="21">'7-24 sign'!$A$1:$I$25</definedName>
    <definedName name="_xlnm.Print_Area" localSheetId="10">'8-24 hour'!$A$1:$AH$17</definedName>
    <definedName name="_xlnm.Print_Area" localSheetId="22">'8-24 sign'!$A$1:$I$25</definedName>
    <definedName name="_xlnm.Print_Area" localSheetId="11">'9-24 hour'!$A$1:$AH$17</definedName>
    <definedName name="_xlnm.Print_Area" localSheetId="23">'9-24 sign'!$A$1:$I$25</definedName>
    <definedName name="_xlnm.Print_Area" localSheetId="0">'HE EU2'!$A$1:$E$60</definedName>
  </definedNames>
  <calcPr fullCalcOnLoad="1"/>
</workbook>
</file>

<file path=xl/sharedStrings.xml><?xml version="1.0" encoding="utf-8"?>
<sst xmlns="http://schemas.openxmlformats.org/spreadsheetml/2006/main" count="676" uniqueCount="129">
  <si>
    <t>Month</t>
  </si>
  <si>
    <t>Effort Sheet</t>
  </si>
  <si>
    <t>To be filled in and uploaded as deliverable in the Funding &amp; Tenders Portal Grant Management System, at the due date foreseen in the system.</t>
  </si>
  <si>
    <t>YEAR</t>
  </si>
  <si>
    <t>Participant name:</t>
  </si>
  <si>
    <t>Name of the person:</t>
  </si>
  <si>
    <t>Type of personnel:</t>
  </si>
  <si>
    <t>(e.g.15, 7,5, 0,5)</t>
  </si>
  <si>
    <t>Work Packages worked on</t>
  </si>
  <si>
    <t>(e.g. WP2; WP5)</t>
  </si>
  <si>
    <t xml:space="preserve">Date and signature of the person </t>
  </si>
  <si>
    <t xml:space="preserve">Name, date and signature of the supervisor </t>
  </si>
  <si>
    <t>Day worked un the action</t>
  </si>
  <si>
    <t>Signature:</t>
  </si>
  <si>
    <t xml:space="preserve">Date: </t>
  </si>
  <si>
    <t>Name:</t>
  </si>
  <si>
    <t>Date:</t>
  </si>
  <si>
    <r>
      <t>EU GRANTS</t>
    </r>
    <r>
      <rPr>
        <b/>
        <sz val="18"/>
        <color indexed="63"/>
        <rFont val="Calibri"/>
        <family val="2"/>
      </rPr>
      <t xml:space="preserve"> </t>
    </r>
    <r>
      <rPr>
        <b/>
        <sz val="18"/>
        <color indexed="63"/>
        <rFont val="Arial"/>
        <family val="2"/>
      </rPr>
      <t xml:space="preserve">DECLARATION OF DAYS WORKED ON A PROJECT </t>
    </r>
  </si>
  <si>
    <t>TOTAL days</t>
  </si>
  <si>
    <t>TOTAL DAYS</t>
  </si>
  <si>
    <t>H פורים</t>
  </si>
  <si>
    <t>H פסח</t>
  </si>
  <si>
    <t>חול המועד</t>
  </si>
  <si>
    <t>H יום העצמאות</t>
  </si>
  <si>
    <t>H שבועות</t>
  </si>
  <si>
    <t>H ערב סוכות</t>
  </si>
  <si>
    <t>H סוכות</t>
  </si>
  <si>
    <t>חופשה מרוכזת</t>
  </si>
  <si>
    <t>Project acronym and number</t>
  </si>
  <si>
    <t>Project acronym and number:</t>
  </si>
  <si>
    <t>day in the month</t>
  </si>
  <si>
    <t>Total Hours</t>
  </si>
  <si>
    <t>EU1</t>
  </si>
  <si>
    <t>EU2</t>
  </si>
  <si>
    <t>EU3</t>
  </si>
  <si>
    <t>EU4</t>
  </si>
  <si>
    <t>TAU</t>
  </si>
  <si>
    <t>PI</t>
  </si>
  <si>
    <t>Year</t>
  </si>
  <si>
    <t xml:space="preserve">I hereby confirm that this Effort Sheet represents the effort devoted to the activities I am involved in, in the above projects for the period reported. 
I am aware that this report can be used as a basis for financial claims by the institiution from the above mentioned funding sources. </t>
  </si>
  <si>
    <t>I hereby declare the following: Should this project be subject to a financial audit, I agree to disclose the monthly salary slip for this effort sheet</t>
  </si>
  <si>
    <t>Supervisor signature</t>
  </si>
  <si>
    <t>I have checked this Effort Sheet and to the best of my knowledge the time recorded is correct.</t>
  </si>
  <si>
    <t>* In case of a scholarship, I declare that it is work-oriented  and that the student has the necessary qualifications to carry out the tasks allocated to him/her in the project.</t>
  </si>
  <si>
    <t>ACTION</t>
  </si>
  <si>
    <t>Employee signature:</t>
  </si>
  <si>
    <t>Please fill in your name</t>
  </si>
  <si>
    <t>Please fill in your type (PI, Post Doc, PhD/Ms. Student, research assistant, administrative assistant)</t>
  </si>
  <si>
    <t>Please fill in project Acronym and project number</t>
  </si>
  <si>
    <t>Please fill in projects Acronym and project number in case of more than more than 1 EU projects</t>
  </si>
  <si>
    <t>Please fill in projects Acronym and project number in case of more than more than 2 EU projects</t>
  </si>
  <si>
    <t>H ערב פסח</t>
  </si>
  <si>
    <t>H ע שבועות</t>
  </si>
  <si>
    <t>H יום הזכרון</t>
  </si>
  <si>
    <t>H כיפור</t>
  </si>
  <si>
    <t>WP</t>
  </si>
  <si>
    <t>Faculty/ Department</t>
  </si>
  <si>
    <t>Total for Eu projects</t>
  </si>
  <si>
    <t>hours</t>
  </si>
  <si>
    <t>days</t>
  </si>
  <si>
    <t>TOTAL Hours</t>
  </si>
  <si>
    <t>Employee declaration</t>
  </si>
  <si>
    <t xml:space="preserve">I hereby confirm that this Effort Sheet represents the effort devoted to the activities I am involved in, in the above projects for the period reported. 
I am aware that this report can be used as a basis for financial claims by the institution from the above mentioned funding sources. </t>
  </si>
  <si>
    <t>Supervisor declaration</t>
  </si>
  <si>
    <t>EU1- Acronym + number</t>
  </si>
  <si>
    <t>הנחיות למילוי וחתימה על דוחות הקדשת זמן</t>
  </si>
  <si>
    <t>ראו 4 שלבים למילוי הקובץ והחתמת דוחות הקדשת הזמן</t>
  </si>
  <si>
    <t>step 1</t>
  </si>
  <si>
    <t>step 2</t>
  </si>
  <si>
    <r>
      <rPr>
        <b/>
        <sz val="10"/>
        <rFont val="Arial"/>
        <family val="2"/>
      </rPr>
      <t>Name of the Person</t>
    </r>
    <r>
      <rPr>
        <sz val="10"/>
        <rFont val="Arial"/>
        <family val="2"/>
      </rPr>
      <t xml:space="preserve"> - יש למלא שם ושם משפחה של העובד באנגלית</t>
    </r>
  </si>
  <si>
    <t>a</t>
  </si>
  <si>
    <t>b</t>
  </si>
  <si>
    <r>
      <t xml:space="preserve">Faculty - </t>
    </r>
    <r>
      <rPr>
        <sz val="10"/>
        <rFont val="Arial"/>
        <family val="2"/>
      </rPr>
      <t>פקולטה/בית ספר באנגלית</t>
    </r>
  </si>
  <si>
    <t>c</t>
  </si>
  <si>
    <t>d</t>
  </si>
  <si>
    <t>לשוניות הזנת שעות -לשוניות צבועות בסגול (hour) :</t>
  </si>
  <si>
    <t>step 3</t>
  </si>
  <si>
    <t>step 4</t>
  </si>
  <si>
    <t>הנחיות כלליות</t>
  </si>
  <si>
    <t>הוראות מיוחדות לעובדים המחתימים שעון נוכחות . נא לפנות ליחידת דיווח של רשות המחקר</t>
  </si>
  <si>
    <r>
      <t xml:space="preserve">יש להכנס ללשונית </t>
    </r>
    <r>
      <rPr>
        <b/>
        <sz val="10"/>
        <rFont val="Arial"/>
        <family val="2"/>
      </rPr>
      <t xml:space="preserve">DATA </t>
    </r>
    <r>
      <rPr>
        <sz val="10"/>
        <rFont val="Arial"/>
        <family val="2"/>
      </rPr>
      <t>ולמלא את כל הפרטים בתאים הכתומים :</t>
    </r>
  </si>
  <si>
    <r>
      <rPr>
        <b/>
        <sz val="10"/>
        <color indexed="8"/>
        <rFont val="Arial"/>
        <family val="2"/>
      </rPr>
      <t>Acronym+number</t>
    </r>
    <r>
      <rPr>
        <sz val="10"/>
        <color indexed="8"/>
        <rFont val="Arial"/>
        <family val="2"/>
      </rPr>
      <t xml:space="preserve"> </t>
    </r>
    <r>
      <rPr>
        <sz val="10"/>
        <rFont val="Arial"/>
        <family val="2"/>
      </rPr>
      <t>- בשורה של EU1 - השם המקוצר של המחקר והמספר שלו .לדוגמא  FOC3 101054741 .                                                                       במקרה והעובד עובד על כמה מחקרים מתוכנית הוריזן יורופ יש למלא אותם בEU2 EU3...</t>
    </r>
  </si>
  <si>
    <t>Joan Smith</t>
  </si>
  <si>
    <t>computer science</t>
  </si>
  <si>
    <t>FOC3 101054741</t>
  </si>
  <si>
    <r>
      <t xml:space="preserve">קובץ זה מיועד </t>
    </r>
    <r>
      <rPr>
        <b/>
        <sz val="10"/>
        <color indexed="10"/>
        <rFont val="Arial"/>
        <family val="2"/>
      </rPr>
      <t xml:space="preserve">רק לעובדים שעובדים בתוכנית HORIZEN EUROPE. </t>
    </r>
    <r>
      <rPr>
        <b/>
        <sz val="10"/>
        <color indexed="8"/>
        <rFont val="Arial"/>
        <family val="2"/>
      </rPr>
      <t>עובדים שעובדים גם במחקרי H2020 צריכים למלא את טופס הקדשת הזמן המלא</t>
    </r>
  </si>
  <si>
    <r>
      <t xml:space="preserve">Please  go the "Data" tab and update the following details in </t>
    </r>
    <r>
      <rPr>
        <b/>
        <sz val="10"/>
        <rFont val="Arial"/>
        <family val="2"/>
      </rPr>
      <t>the orange cells</t>
    </r>
    <r>
      <rPr>
        <sz val="10"/>
        <rFont val="Arial"/>
        <family val="2"/>
      </rPr>
      <t>:</t>
    </r>
  </si>
  <si>
    <r>
      <rPr>
        <b/>
        <sz val="10"/>
        <rFont val="Arial"/>
        <family val="2"/>
      </rPr>
      <t>Name of the Person</t>
    </r>
    <r>
      <rPr>
        <sz val="10"/>
        <rFont val="Arial"/>
        <family val="2"/>
      </rPr>
      <t xml:space="preserve"> - your first and last name</t>
    </r>
  </si>
  <si>
    <r>
      <rPr>
        <b/>
        <sz val="10"/>
        <color indexed="8"/>
        <rFont val="Arial"/>
        <family val="2"/>
      </rPr>
      <t>Type of the person</t>
    </r>
    <r>
      <rPr>
        <sz val="10"/>
        <rFont val="Arial"/>
        <family val="2"/>
      </rPr>
      <t xml:space="preserve"> - לדוגמא PI , Post Doc, PhD student</t>
    </r>
  </si>
  <si>
    <r>
      <rPr>
        <b/>
        <sz val="10"/>
        <rFont val="Arial"/>
        <family val="2"/>
      </rPr>
      <t>Type of the perso</t>
    </r>
    <r>
      <rPr>
        <sz val="10"/>
        <rFont val="Arial"/>
        <family val="2"/>
      </rPr>
      <t>n - for example PI, Post Doc, PhD student..</t>
    </r>
  </si>
  <si>
    <r>
      <rPr>
        <b/>
        <sz val="10"/>
        <rFont val="Arial"/>
        <family val="2"/>
      </rPr>
      <t>Faculty</t>
    </r>
    <r>
      <rPr>
        <sz val="10"/>
        <rFont val="Arial"/>
        <family val="2"/>
      </rPr>
      <t xml:space="preserve"> - the name of school/faculty</t>
    </r>
  </si>
  <si>
    <r>
      <rPr>
        <b/>
        <sz val="10"/>
        <rFont val="Arial"/>
        <family val="2"/>
      </rPr>
      <t>Acronym+number</t>
    </r>
    <r>
      <rPr>
        <sz val="10"/>
        <rFont val="Arial"/>
        <family val="2"/>
      </rPr>
      <t xml:space="preserve"> - in EU1 Line please fill in the Acronym and number of the EU project for example:  FOC3 101054741. In case you work on more than one Eu project you should fill in the details for EU2 EU3…</t>
    </r>
  </si>
  <si>
    <t>הנתונים שהזנתם בלשונית DATA יעברו אוטומטית ללשוניות החודשיות</t>
  </si>
  <si>
    <t>The details  you insert in the DATA tab will be updated in all the monthly tabs</t>
  </si>
  <si>
    <t>you should fill in for each month the hours  you dedicated to the EU project on Each day . If you worked only for one EU Project you should fill in line 10</t>
  </si>
  <si>
    <t>נא לא לגרר תאים או להשתמש בנוסחאות cut / paste מאחר והם משבשים את הנוסחאות בגיליונות</t>
  </si>
  <si>
    <t>על מנת לראות את כל הגיליונות יש לעמוד על אזור הגיליונות  בפינה השמאלית וללחוץ על העכבר לחצן ימני או לזוז עם החץ של הגיליונות ימינה</t>
  </si>
  <si>
    <t>יש לשנות את שם קובץ האקסל (rename) ולהוסיף את שם העובד              לדוגמא "TOM COHEN TS H. Europe 2023"</t>
  </si>
  <si>
    <t>Please rename the name of the Excel file to include your name for example  "TOM COHEN TS H. Europe 2023"</t>
  </si>
  <si>
    <t>לשוניות להדפסה וחתימה -לשוניות צבועות בירוק (sign)</t>
  </si>
  <si>
    <t>יש להכנס ללשוניות הסגולות (hour) ולמלא את השעות שהקדשתם בכל חודש למחקר האירופאי בלבד (לדוגמא שעות לeu1  בשורה 10 ). אין צורך למלא שעות שהקדשתם עבור פעילות אחרת אלא אם עבדתם על מחקרי  הורייזן יורופ נוספים  (EU2, EU3)</t>
  </si>
  <si>
    <t>הנתונים שהזנתם יעברו  אוטומטית לגיליונות  החתימה.   השעות שהזנתם יתורגמו לימי עבודה לפי 8 שעות ביום . יש להדפיס את לשוניות החתימה של כל חודש ולחתום: חתימת עובד + תאריך חתימה. חתימת PI + שם PI + תאריך חתימה</t>
  </si>
  <si>
    <r>
      <t>This file is only intended for employees who work in the</t>
    </r>
    <r>
      <rPr>
        <b/>
        <sz val="10"/>
        <color indexed="10"/>
        <rFont val="Arial"/>
        <family val="2"/>
      </rPr>
      <t xml:space="preserve"> HORIZEN EUROPE</t>
    </r>
    <r>
      <rPr>
        <b/>
        <sz val="10"/>
        <color indexed="8"/>
        <rFont val="Arial"/>
        <family val="2"/>
      </rPr>
      <t xml:space="preserve"> program. Employees who also work on H2020 projects  should fill out the full time sheet form</t>
    </r>
  </si>
  <si>
    <t>See 4 steps to fill out the file and sign the time sheet reports</t>
  </si>
  <si>
    <t xml:space="preserve">instruction </t>
  </si>
  <si>
    <t>Update the hours you dedicated to the EU project in purple tabs (hours)</t>
  </si>
  <si>
    <t>print and sign tabs (Green tabs)</t>
  </si>
  <si>
    <r>
      <t xml:space="preserve">The data you filled in will be updated in  the sign tabs . The hours will be translated to days (8 hours a day). You should print the tab for each month and sign : </t>
    </r>
    <r>
      <rPr>
        <u val="single"/>
        <sz val="10"/>
        <rFont val="Arial"/>
        <family val="2"/>
      </rPr>
      <t>employee</t>
    </r>
    <r>
      <rPr>
        <sz val="10"/>
        <rFont val="Arial"/>
        <family val="2"/>
      </rPr>
      <t>: signature + date of signature.</t>
    </r>
    <r>
      <rPr>
        <u val="single"/>
        <sz val="10"/>
        <rFont val="Arial"/>
        <family val="2"/>
      </rPr>
      <t xml:space="preserve"> PI</t>
    </r>
    <r>
      <rPr>
        <sz val="10"/>
        <rFont val="Arial"/>
        <family val="2"/>
      </rPr>
      <t xml:space="preserve"> :  name of PI, signature + date of signature</t>
    </r>
  </si>
  <si>
    <r>
      <t>EU GRANTS</t>
    </r>
    <r>
      <rPr>
        <b/>
        <sz val="18"/>
        <color indexed="63"/>
        <rFont val="Calibri"/>
        <family val="2"/>
      </rPr>
      <t xml:space="preserve"> </t>
    </r>
    <r>
      <rPr>
        <b/>
        <sz val="18"/>
        <color indexed="63"/>
        <rFont val="Arial"/>
        <family val="2"/>
      </rPr>
      <t xml:space="preserve">DECLARATION OF DAYS WORKED ON THE PROJECT </t>
    </r>
  </si>
  <si>
    <t>Days worked on the action</t>
  </si>
  <si>
    <t>TOTAL days worked on EU projects</t>
  </si>
  <si>
    <t>Date and signature of the employee</t>
  </si>
  <si>
    <t>I have checked this effort sheet and to the best of my knowledge the time recorded is correct.</t>
  </si>
  <si>
    <t>Please fill in project Acronym and projects number in case of more than more than 3 EU projects</t>
  </si>
  <si>
    <t>H ט באב</t>
  </si>
  <si>
    <t>H ע ראש השנה</t>
  </si>
  <si>
    <t>H ראש השנה</t>
  </si>
  <si>
    <t>H ערב כיפור</t>
  </si>
  <si>
    <t>H ערב חג שני</t>
  </si>
  <si>
    <t>H סוכות שני</t>
  </si>
  <si>
    <t>אסרו חג</t>
  </si>
  <si>
    <t>תחילת סמס א</t>
  </si>
  <si>
    <t>נשאר לעדכן סמסטרים ולנעול + בחירות</t>
  </si>
  <si>
    <t>בחירות</t>
  </si>
  <si>
    <t>ערב פסח</t>
  </si>
  <si>
    <t>חג שני</t>
  </si>
  <si>
    <t>סוף סמס א</t>
  </si>
  <si>
    <t>תחילת סמס ב</t>
  </si>
  <si>
    <t>סוף סמס ב</t>
  </si>
</sst>
</file>

<file path=xl/styles.xml><?xml version="1.0" encoding="utf-8"?>
<styleSheet xmlns="http://schemas.openxmlformats.org/spreadsheetml/2006/main">
  <numFmts count="5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0_);_(* \(#,##0.0\);_(* &quot;-&quot;??_);_(@_)"/>
    <numFmt numFmtId="187" formatCode="_(* #,##0_);_(* \(#,##0\);_(* &quot;-&quot;??_);_(@_)"/>
    <numFmt numFmtId="188" formatCode="&quot;Yes&quot;;&quot;Yes&quot;;&quot;No&quot;"/>
    <numFmt numFmtId="189" formatCode="&quot;True&quot;;&quot;True&quot;;&quot;False&quot;"/>
    <numFmt numFmtId="190" formatCode="&quot;On&quot;;&quot;On&quot;;&quot;Off&quot;"/>
    <numFmt numFmtId="191" formatCode="[$€-2]\ #,##0.00_);[Red]\([$€-2]\ #,##0.00\)"/>
    <numFmt numFmtId="192" formatCode="_ * #,##0.0_ ;_ * \-#,##0.0_ ;_ * &quot;-&quot;?_ ;_ @_ "/>
    <numFmt numFmtId="193" formatCode="[$-40D]dddd\ dd\ mmmm\ yyyy"/>
    <numFmt numFmtId="194" formatCode="[$-F800]dddd\,\ mmmm\ dd\,\ yyyy"/>
    <numFmt numFmtId="195" formatCode="m/d/yy;@"/>
    <numFmt numFmtId="196" formatCode="[$-1010000]d/m/yyyy;@"/>
    <numFmt numFmtId="197" formatCode="[$-409]mmmmm;@"/>
    <numFmt numFmtId="198" formatCode="[$-409]mmm\-yy;@"/>
    <numFmt numFmtId="199" formatCode="ddd"/>
    <numFmt numFmtId="200" formatCode="m/d;@"/>
    <numFmt numFmtId="201" formatCode="dddd"/>
    <numFmt numFmtId="202" formatCode="[$-1010409]d\ mmm\ yy;@"/>
    <numFmt numFmtId="203" formatCode="mm/yyyy"/>
    <numFmt numFmtId="204" formatCode="0.0"/>
    <numFmt numFmtId="205" formatCode="mmm\-yyyy"/>
    <numFmt numFmtId="206" formatCode="dd"/>
  </numFmts>
  <fonts count="95">
    <font>
      <sz val="10"/>
      <name val="Arial"/>
      <family val="0"/>
    </font>
    <font>
      <b/>
      <sz val="14"/>
      <name val="Arial"/>
      <family val="2"/>
    </font>
    <font>
      <b/>
      <sz val="12"/>
      <name val="Arial"/>
      <family val="2"/>
    </font>
    <font>
      <sz val="8"/>
      <name val="Arial"/>
      <family val="2"/>
    </font>
    <font>
      <b/>
      <u val="single"/>
      <sz val="16"/>
      <name val="David"/>
      <family val="2"/>
    </font>
    <font>
      <b/>
      <sz val="8"/>
      <name val="Arial"/>
      <family val="2"/>
    </font>
    <font>
      <b/>
      <sz val="18"/>
      <color indexed="63"/>
      <name val="Arial"/>
      <family val="2"/>
    </font>
    <font>
      <b/>
      <sz val="18"/>
      <color indexed="63"/>
      <name val="Calibri"/>
      <family val="2"/>
    </font>
    <font>
      <sz val="12"/>
      <name val="Arial"/>
      <family val="2"/>
    </font>
    <font>
      <sz val="12"/>
      <name val="Times New Roman"/>
      <family val="1"/>
    </font>
    <font>
      <sz val="14"/>
      <name val="Arial"/>
      <family val="2"/>
    </font>
    <font>
      <b/>
      <sz val="7"/>
      <name val="Arial"/>
      <family val="2"/>
    </font>
    <font>
      <b/>
      <sz val="10"/>
      <name val="Arial"/>
      <family val="2"/>
    </font>
    <font>
      <b/>
      <u val="single"/>
      <sz val="10"/>
      <name val="Arial"/>
      <family val="2"/>
    </font>
    <font>
      <b/>
      <sz val="10"/>
      <color indexed="10"/>
      <name val="Arial"/>
      <family val="2"/>
    </font>
    <font>
      <b/>
      <u val="single"/>
      <sz val="10"/>
      <color indexed="10"/>
      <name val="Arial"/>
      <family val="2"/>
    </font>
    <font>
      <b/>
      <sz val="9"/>
      <name val="Arial"/>
      <family val="2"/>
    </font>
    <font>
      <b/>
      <sz val="16"/>
      <name val="Arial"/>
      <family val="2"/>
    </font>
    <font>
      <b/>
      <sz val="10"/>
      <color indexed="8"/>
      <name val="Arial"/>
      <family val="2"/>
    </font>
    <font>
      <sz val="10"/>
      <color indexed="8"/>
      <name val="Arial"/>
      <family val="2"/>
    </font>
    <font>
      <u val="single"/>
      <sz val="1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63"/>
      <name val="Arial"/>
      <family val="2"/>
    </font>
    <font>
      <b/>
      <sz val="12"/>
      <color indexed="63"/>
      <name val="Arial"/>
      <family val="2"/>
    </font>
    <font>
      <sz val="10"/>
      <color indexed="43"/>
      <name val="Arial"/>
      <family val="2"/>
    </font>
    <font>
      <sz val="10"/>
      <color indexed="53"/>
      <name val="Arial"/>
      <family val="2"/>
    </font>
    <font>
      <sz val="10"/>
      <color indexed="10"/>
      <name val="Arial"/>
      <family val="2"/>
    </font>
    <font>
      <sz val="8"/>
      <color indexed="53"/>
      <name val="Arial"/>
      <family val="2"/>
    </font>
    <font>
      <b/>
      <u val="single"/>
      <sz val="12"/>
      <color indexed="12"/>
      <name val="Arial"/>
      <family val="2"/>
    </font>
    <font>
      <b/>
      <sz val="9"/>
      <color indexed="23"/>
      <name val="Arial"/>
      <family val="2"/>
    </font>
    <font>
      <b/>
      <sz val="14"/>
      <color indexed="63"/>
      <name val="Arial"/>
      <family val="2"/>
    </font>
    <font>
      <i/>
      <sz val="9"/>
      <color indexed="57"/>
      <name val="Arial"/>
      <family val="2"/>
    </font>
    <font>
      <sz val="12"/>
      <color indexed="23"/>
      <name val="Arial"/>
      <family val="2"/>
    </font>
    <font>
      <i/>
      <sz val="8"/>
      <color indexed="57"/>
      <name val="Arial"/>
      <family val="2"/>
    </font>
    <font>
      <b/>
      <sz val="10"/>
      <color indexed="63"/>
      <name val="Arial"/>
      <family val="2"/>
    </font>
    <font>
      <b/>
      <u val="single"/>
      <sz val="14"/>
      <color indexed="8"/>
      <name val="Arial"/>
      <family val="2"/>
    </font>
    <font>
      <b/>
      <u val="single"/>
      <sz val="12"/>
      <color indexed="10"/>
      <name val="Arial"/>
      <family val="2"/>
    </font>
    <font>
      <b/>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595959"/>
      <name val="Arial"/>
      <family val="2"/>
    </font>
    <font>
      <b/>
      <sz val="12"/>
      <color rgb="FF595959"/>
      <name val="Arial"/>
      <family val="2"/>
    </font>
    <font>
      <sz val="10"/>
      <color theme="2" tint="-0.24997000396251678"/>
      <name val="Arial"/>
      <family val="2"/>
    </font>
    <font>
      <sz val="10"/>
      <color theme="9" tint="-0.24997000396251678"/>
      <name val="Arial"/>
      <family val="2"/>
    </font>
    <font>
      <sz val="10"/>
      <color rgb="FFFF0000"/>
      <name val="Arial"/>
      <family val="2"/>
    </font>
    <font>
      <sz val="8"/>
      <color theme="9" tint="-0.24997000396251678"/>
      <name val="Arial"/>
      <family val="2"/>
    </font>
    <font>
      <b/>
      <sz val="18"/>
      <color rgb="FF595959"/>
      <name val="Arial"/>
      <family val="2"/>
    </font>
    <font>
      <b/>
      <u val="single"/>
      <sz val="12"/>
      <color theme="10"/>
      <name val="Arial"/>
      <family val="2"/>
    </font>
    <font>
      <b/>
      <sz val="9"/>
      <color rgb="FF7F7F7F"/>
      <name val="Arial"/>
      <family val="2"/>
    </font>
    <font>
      <b/>
      <sz val="14"/>
      <color rgb="FF595959"/>
      <name val="Arial"/>
      <family val="2"/>
    </font>
    <font>
      <i/>
      <sz val="9"/>
      <color rgb="FF4AA55B"/>
      <name val="Arial"/>
      <family val="2"/>
    </font>
    <font>
      <sz val="12"/>
      <color rgb="FF7F7F7F"/>
      <name val="Arial"/>
      <family val="2"/>
    </font>
    <font>
      <b/>
      <sz val="10"/>
      <color rgb="FFFF0000"/>
      <name val="Arial"/>
      <family val="2"/>
    </font>
    <font>
      <i/>
      <sz val="8"/>
      <color rgb="FF4AA55B"/>
      <name val="Arial"/>
      <family val="2"/>
    </font>
    <font>
      <b/>
      <sz val="10"/>
      <color rgb="FF595959"/>
      <name val="Arial"/>
      <family val="2"/>
    </font>
    <font>
      <b/>
      <sz val="10"/>
      <color theme="1"/>
      <name val="Arial"/>
      <family val="2"/>
    </font>
    <font>
      <b/>
      <u val="single"/>
      <sz val="14"/>
      <color theme="1"/>
      <name val="Arial"/>
      <family val="2"/>
    </font>
    <font>
      <b/>
      <u val="single"/>
      <sz val="12"/>
      <color rgb="FFFF0000"/>
      <name val="Arial"/>
      <family val="2"/>
    </font>
    <font>
      <b/>
      <sz val="10"/>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ck">
        <color rgb="FFBFBFBF"/>
      </right>
      <top style="thick">
        <color rgb="FFBFBFBF"/>
      </top>
      <bottom>
        <color indexed="63"/>
      </bottom>
    </border>
    <border>
      <left>
        <color indexed="63"/>
      </left>
      <right style="thick">
        <color rgb="FFBFBFBF"/>
      </right>
      <top>
        <color indexed="63"/>
      </top>
      <bottom>
        <color indexed="63"/>
      </bottom>
    </border>
    <border>
      <left>
        <color indexed="63"/>
      </left>
      <right style="thick">
        <color rgb="FFBFBFBF"/>
      </right>
      <top>
        <color indexed="63"/>
      </top>
      <bottom style="thick">
        <color rgb="FFBFBFBF"/>
      </bottom>
    </border>
    <border>
      <left style="thin"/>
      <right style="thin"/>
      <top style="thin"/>
      <bottom style="thin"/>
    </border>
    <border>
      <left>
        <color indexed="63"/>
      </left>
      <right>
        <color indexed="63"/>
      </right>
      <top style="medium"/>
      <bottom style="medium"/>
    </border>
    <border>
      <left style="medium"/>
      <right>
        <color indexed="63"/>
      </right>
      <top style="medium"/>
      <bottom style="medium"/>
    </border>
    <border>
      <left>
        <color indexed="63"/>
      </left>
      <right style="thin"/>
      <top style="thin"/>
      <bottom style="thin"/>
    </border>
    <border>
      <left>
        <color indexed="63"/>
      </left>
      <right>
        <color indexed="63"/>
      </right>
      <top style="thick">
        <color rgb="FFBFBFBF"/>
      </top>
      <bottom>
        <color indexed="63"/>
      </bottom>
    </border>
    <border>
      <left style="thick">
        <color rgb="FFBFBFBF"/>
      </left>
      <right style="thick">
        <color rgb="FFBFBFBF"/>
      </right>
      <top style="thick">
        <color rgb="FFBFBFBF"/>
      </top>
      <bottom>
        <color indexed="63"/>
      </bottom>
    </border>
    <border>
      <left style="thick">
        <color rgb="FFBFBFBF"/>
      </left>
      <right style="thick">
        <color rgb="FFBFBFBF"/>
      </right>
      <top>
        <color indexed="63"/>
      </top>
      <bottom style="thick">
        <color rgb="FFBFBFBF"/>
      </bottom>
    </border>
    <border>
      <left style="thin"/>
      <right>
        <color indexed="63"/>
      </right>
      <top style="thin"/>
      <bottom style="thin"/>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color indexed="63"/>
      </bottom>
    </border>
    <border>
      <left style="thick">
        <color rgb="FFBFBFBF"/>
      </left>
      <right style="thick">
        <color rgb="FFBFBFBF"/>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ck">
        <color rgb="FFBFBFBF"/>
      </left>
      <right>
        <color indexed="63"/>
      </right>
      <top style="thick">
        <color rgb="FFBFBFBF"/>
      </top>
      <bottom>
        <color indexed="63"/>
      </bottom>
    </border>
    <border>
      <left style="thick">
        <color rgb="FFBFBFBF"/>
      </left>
      <right>
        <color indexed="63"/>
      </right>
      <top>
        <color indexed="63"/>
      </top>
      <bottom style="thick">
        <color rgb="FFBFBFBF"/>
      </bottom>
    </border>
    <border>
      <left>
        <color indexed="63"/>
      </left>
      <right>
        <color indexed="63"/>
      </right>
      <top style="thin"/>
      <bottom>
        <color indexed="63"/>
      </bottom>
    </border>
    <border>
      <left style="thin"/>
      <right>
        <color indexed="63"/>
      </right>
      <top style="thin"/>
      <bottom>
        <color indexed="63"/>
      </bottom>
    </border>
    <border>
      <left style="thin"/>
      <right style="thick">
        <color rgb="FFBFBFBF"/>
      </right>
      <top style="thin"/>
      <bottom style="thin"/>
    </border>
    <border>
      <left style="medium"/>
      <right style="medium"/>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262">
    <xf numFmtId="0" fontId="0" fillId="0" borderId="0" xfId="0" applyAlignment="1">
      <alignment/>
    </xf>
    <xf numFmtId="0" fontId="0" fillId="0" borderId="0" xfId="0" applyAlignment="1" applyProtection="1">
      <alignment/>
      <protection/>
    </xf>
    <xf numFmtId="0" fontId="8" fillId="0" borderId="0" xfId="0" applyFont="1" applyAlignment="1">
      <alignment/>
    </xf>
    <xf numFmtId="0" fontId="2" fillId="0" borderId="0" xfId="0" applyFont="1" applyAlignment="1">
      <alignment/>
    </xf>
    <xf numFmtId="0" fontId="76" fillId="0" borderId="10" xfId="0" applyFont="1" applyBorder="1" applyAlignment="1">
      <alignment vertical="center" wrapText="1"/>
    </xf>
    <xf numFmtId="0" fontId="76" fillId="0" borderId="11" xfId="0" applyFont="1" applyBorder="1" applyAlignment="1">
      <alignment vertical="center" wrapText="1"/>
    </xf>
    <xf numFmtId="0" fontId="76" fillId="0" borderId="12" xfId="0" applyFont="1" applyBorder="1" applyAlignment="1">
      <alignment horizontal="left" vertical="center" wrapText="1" indent="8"/>
    </xf>
    <xf numFmtId="0" fontId="76" fillId="0" borderId="12" xfId="0" applyFont="1" applyBorder="1" applyAlignment="1">
      <alignment horizontal="left" vertical="center" wrapText="1" indent="6"/>
    </xf>
    <xf numFmtId="0" fontId="10" fillId="0" borderId="0" xfId="0" applyFont="1" applyAlignment="1">
      <alignment/>
    </xf>
    <xf numFmtId="14" fontId="76" fillId="0" borderId="11" xfId="0" applyNumberFormat="1" applyFont="1" applyBorder="1" applyAlignment="1">
      <alignment vertical="center" wrapText="1"/>
    </xf>
    <xf numFmtId="0" fontId="77" fillId="0" borderId="12" xfId="0" applyFont="1" applyBorder="1" applyAlignment="1">
      <alignment horizontal="center" vertical="center" wrapText="1"/>
    </xf>
    <xf numFmtId="0" fontId="78" fillId="0" borderId="0" xfId="0" applyFont="1" applyAlignment="1" applyProtection="1">
      <alignment/>
      <protection/>
    </xf>
    <xf numFmtId="0" fontId="79" fillId="0" borderId="0" xfId="0" applyFont="1" applyAlignment="1" applyProtection="1">
      <alignment/>
      <protection/>
    </xf>
    <xf numFmtId="0" fontId="80" fillId="0" borderId="0" xfId="0" applyFont="1" applyAlignment="1" applyProtection="1">
      <alignment/>
      <protection/>
    </xf>
    <xf numFmtId="0" fontId="0" fillId="0" borderId="13" xfId="0" applyFont="1" applyBorder="1" applyAlignment="1" applyProtection="1">
      <alignment/>
      <protection/>
    </xf>
    <xf numFmtId="206" fontId="0" fillId="5" borderId="13" xfId="0" applyNumberFormat="1" applyFill="1" applyBorder="1" applyAlignment="1" applyProtection="1">
      <alignment/>
      <protection/>
    </xf>
    <xf numFmtId="0" fontId="0" fillId="0" borderId="13" xfId="0" applyBorder="1" applyAlignment="1" applyProtection="1">
      <alignment/>
      <protection/>
    </xf>
    <xf numFmtId="199" fontId="3" fillId="5" borderId="13" xfId="0" applyNumberFormat="1" applyFont="1" applyFill="1" applyBorder="1" applyAlignment="1" applyProtection="1">
      <alignment/>
      <protection/>
    </xf>
    <xf numFmtId="0" fontId="0" fillId="5" borderId="13" xfId="0" applyFill="1" applyBorder="1" applyAlignment="1" applyProtection="1">
      <alignment/>
      <protection/>
    </xf>
    <xf numFmtId="0" fontId="5" fillId="5" borderId="13" xfId="0" applyFont="1" applyFill="1" applyBorder="1" applyAlignment="1" applyProtection="1">
      <alignment textRotation="90" wrapText="1"/>
      <protection/>
    </xf>
    <xf numFmtId="0" fontId="5" fillId="33" borderId="13" xfId="0" applyFont="1" applyFill="1" applyBorder="1" applyAlignment="1" applyProtection="1">
      <alignment textRotation="90" wrapText="1"/>
      <protection/>
    </xf>
    <xf numFmtId="0" fontId="81" fillId="0" borderId="0" xfId="0" applyFont="1" applyAlignment="1" applyProtection="1">
      <alignment/>
      <protection/>
    </xf>
    <xf numFmtId="0" fontId="0" fillId="0" borderId="0" xfId="0" applyFill="1" applyAlignment="1" applyProtection="1">
      <alignment/>
      <protection/>
    </xf>
    <xf numFmtId="0" fontId="2" fillId="0" borderId="14" xfId="0" applyFont="1" applyFill="1" applyBorder="1" applyAlignment="1" applyProtection="1">
      <alignment horizontal="left"/>
      <protection/>
    </xf>
    <xf numFmtId="0" fontId="0" fillId="0" borderId="14" xfId="0" applyFill="1" applyBorder="1" applyAlignment="1" applyProtection="1">
      <alignment/>
      <protection/>
    </xf>
    <xf numFmtId="0" fontId="1" fillId="0" borderId="15" xfId="0" applyFont="1" applyFill="1" applyBorder="1" applyAlignment="1" applyProtection="1">
      <alignment horizontal="center"/>
      <protection/>
    </xf>
    <xf numFmtId="0" fontId="0" fillId="0" borderId="16" xfId="0" applyFont="1" applyBorder="1" applyAlignment="1" applyProtection="1">
      <alignment/>
      <protection/>
    </xf>
    <xf numFmtId="0" fontId="0" fillId="0" borderId="16" xfId="0" applyBorder="1" applyAlignment="1" applyProtection="1">
      <alignment/>
      <protection/>
    </xf>
    <xf numFmtId="0" fontId="0" fillId="5" borderId="13" xfId="0" applyFont="1" applyFill="1" applyBorder="1" applyAlignment="1" applyProtection="1">
      <alignment/>
      <protection/>
    </xf>
    <xf numFmtId="0" fontId="0" fillId="0" borderId="0" xfId="0" applyFont="1" applyAlignment="1" applyProtection="1">
      <alignment/>
      <protection/>
    </xf>
    <xf numFmtId="0" fontId="0" fillId="33" borderId="0" xfId="0" applyFill="1" applyAlignment="1" applyProtection="1">
      <alignment/>
      <protection/>
    </xf>
    <xf numFmtId="0" fontId="9" fillId="0" borderId="17" xfId="0" applyFont="1" applyBorder="1" applyAlignment="1">
      <alignment vertical="center" wrapText="1"/>
    </xf>
    <xf numFmtId="0" fontId="12" fillId="0" borderId="0" xfId="0" applyFont="1" applyFill="1" applyBorder="1" applyAlignment="1" applyProtection="1">
      <alignment horizontal="left" wrapText="1"/>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82" fillId="6" borderId="18" xfId="0" applyFont="1" applyFill="1" applyBorder="1" applyAlignment="1">
      <alignment vertical="center"/>
    </xf>
    <xf numFmtId="0" fontId="10" fillId="6" borderId="0" xfId="0" applyFont="1" applyFill="1" applyAlignment="1">
      <alignment/>
    </xf>
    <xf numFmtId="0" fontId="8" fillId="6" borderId="0" xfId="0" applyFont="1" applyFill="1" applyAlignment="1">
      <alignment/>
    </xf>
    <xf numFmtId="0" fontId="83" fillId="6" borderId="10" xfId="53" applyFont="1" applyFill="1" applyBorder="1" applyAlignment="1">
      <alignment horizontal="center" vertical="center" wrapText="1"/>
    </xf>
    <xf numFmtId="0" fontId="77" fillId="6" borderId="10" xfId="0" applyFont="1" applyFill="1" applyBorder="1" applyAlignment="1">
      <alignment horizontal="center" vertical="center" wrapText="1"/>
    </xf>
    <xf numFmtId="0" fontId="84" fillId="6" borderId="12" xfId="0" applyFont="1" applyFill="1" applyBorder="1" applyAlignment="1">
      <alignment horizontal="center" vertical="center" wrapText="1"/>
    </xf>
    <xf numFmtId="0" fontId="77" fillId="6" borderId="19" xfId="0" applyFont="1" applyFill="1" applyBorder="1" applyAlignment="1">
      <alignment horizontal="left" vertical="center" wrapText="1"/>
    </xf>
    <xf numFmtId="0" fontId="1" fillId="0" borderId="0" xfId="0" applyFont="1" applyAlignment="1">
      <alignment/>
    </xf>
    <xf numFmtId="0" fontId="1" fillId="0" borderId="16" xfId="0" applyFont="1" applyBorder="1" applyAlignment="1">
      <alignment/>
    </xf>
    <xf numFmtId="0" fontId="85" fillId="6" borderId="20" xfId="0" applyFont="1" applyFill="1" applyBorder="1" applyAlignment="1">
      <alignment/>
    </xf>
    <xf numFmtId="0" fontId="13" fillId="33" borderId="0" xfId="0" applyFont="1" applyFill="1" applyBorder="1" applyAlignment="1" applyProtection="1">
      <alignment horizontal="left"/>
      <protection/>
    </xf>
    <xf numFmtId="0" fontId="15" fillId="33" borderId="0" xfId="0" applyFont="1" applyFill="1" applyBorder="1" applyAlignment="1" applyProtection="1">
      <alignment horizontal="center"/>
      <protection locked="0"/>
    </xf>
    <xf numFmtId="0" fontId="12" fillId="33" borderId="0" xfId="0" applyFont="1" applyFill="1" applyBorder="1" applyAlignment="1" applyProtection="1">
      <alignment horizontal="right"/>
      <protection/>
    </xf>
    <xf numFmtId="0" fontId="0" fillId="33" borderId="0" xfId="0" applyFont="1" applyFill="1" applyBorder="1" applyAlignment="1" applyProtection="1">
      <alignment/>
      <protection/>
    </xf>
    <xf numFmtId="0" fontId="8" fillId="33" borderId="0" xfId="0" applyFont="1" applyFill="1" applyBorder="1" applyAlignment="1">
      <alignment/>
    </xf>
    <xf numFmtId="0" fontId="12" fillId="33" borderId="0" xfId="0" applyFont="1" applyFill="1" applyBorder="1" applyAlignment="1" applyProtection="1">
      <alignment/>
      <protection/>
    </xf>
    <xf numFmtId="0" fontId="14" fillId="33" borderId="0" xfId="0" applyFont="1" applyFill="1" applyBorder="1" applyAlignment="1" applyProtection="1">
      <alignment horizontal="center"/>
      <protection locked="0"/>
    </xf>
    <xf numFmtId="0" fontId="0" fillId="33" borderId="0" xfId="0" applyFill="1" applyBorder="1" applyAlignment="1" applyProtection="1">
      <alignment/>
      <protection/>
    </xf>
    <xf numFmtId="0" fontId="12" fillId="33" borderId="0" xfId="0" applyFont="1" applyFill="1" applyBorder="1" applyAlignment="1" applyProtection="1">
      <alignment horizontal="left"/>
      <protection/>
    </xf>
    <xf numFmtId="0" fontId="12" fillId="33" borderId="0" xfId="0" applyFont="1" applyFill="1" applyBorder="1" applyAlignment="1" applyProtection="1">
      <alignment horizontal="left" wrapText="1"/>
      <protection/>
    </xf>
    <xf numFmtId="0" fontId="15" fillId="33" borderId="21" xfId="0" applyFont="1" applyFill="1" applyBorder="1" applyAlignment="1" applyProtection="1">
      <alignment horizontal="center"/>
      <protection locked="0"/>
    </xf>
    <xf numFmtId="0" fontId="1" fillId="6" borderId="22" xfId="0" applyFont="1" applyFill="1" applyBorder="1" applyAlignment="1">
      <alignment/>
    </xf>
    <xf numFmtId="0" fontId="1" fillId="6" borderId="16" xfId="0" applyFont="1" applyFill="1" applyBorder="1" applyAlignment="1">
      <alignment/>
    </xf>
    <xf numFmtId="0" fontId="1" fillId="0" borderId="23" xfId="0" applyFont="1" applyBorder="1" applyAlignment="1">
      <alignment/>
    </xf>
    <xf numFmtId="0" fontId="86" fillId="6" borderId="24" xfId="0" applyFont="1" applyFill="1" applyBorder="1" applyAlignment="1">
      <alignment vertical="center"/>
    </xf>
    <xf numFmtId="0" fontId="1" fillId="6" borderId="20" xfId="0" applyFont="1" applyFill="1" applyBorder="1" applyAlignment="1">
      <alignment/>
    </xf>
    <xf numFmtId="0" fontId="12" fillId="0" borderId="16" xfId="0" applyFont="1" applyBorder="1" applyAlignment="1" applyProtection="1">
      <alignment/>
      <protection/>
    </xf>
    <xf numFmtId="0" fontId="1" fillId="0" borderId="13" xfId="0" applyFont="1" applyBorder="1" applyAlignment="1">
      <alignment/>
    </xf>
    <xf numFmtId="0" fontId="85" fillId="6" borderId="13" xfId="0" applyFont="1" applyFill="1" applyBorder="1" applyAlignment="1">
      <alignment/>
    </xf>
    <xf numFmtId="206" fontId="0" fillId="0" borderId="13" xfId="0" applyNumberFormat="1" applyFill="1" applyBorder="1" applyAlignment="1" applyProtection="1">
      <alignment/>
      <protection/>
    </xf>
    <xf numFmtId="199" fontId="3" fillId="0" borderId="13" xfId="0" applyNumberFormat="1" applyFont="1" applyFill="1" applyBorder="1" applyAlignment="1" applyProtection="1">
      <alignment/>
      <protection/>
    </xf>
    <xf numFmtId="0" fontId="0" fillId="0" borderId="13" xfId="0" applyFill="1" applyBorder="1" applyAlignment="1" applyProtection="1">
      <alignment/>
      <protection/>
    </xf>
    <xf numFmtId="0" fontId="11" fillId="0" borderId="13" xfId="0" applyFont="1" applyFill="1" applyBorder="1" applyAlignment="1" applyProtection="1">
      <alignment textRotation="90" wrapText="1"/>
      <protection/>
    </xf>
    <xf numFmtId="0" fontId="0" fillId="33" borderId="13" xfId="0" applyFill="1" applyBorder="1" applyAlignment="1" applyProtection="1">
      <alignment/>
      <protection/>
    </xf>
    <xf numFmtId="0" fontId="5" fillId="0" borderId="13" xfId="0" applyFont="1" applyFill="1" applyBorder="1" applyAlignment="1" applyProtection="1">
      <alignment textRotation="90" wrapText="1"/>
      <protection/>
    </xf>
    <xf numFmtId="0" fontId="8" fillId="0" borderId="0" xfId="0" applyFont="1" applyAlignment="1" applyProtection="1">
      <alignment/>
      <protection/>
    </xf>
    <xf numFmtId="0" fontId="2" fillId="0" borderId="0" xfId="0" applyFont="1" applyAlignment="1" applyProtection="1">
      <alignment/>
      <protection/>
    </xf>
    <xf numFmtId="206" fontId="0" fillId="4" borderId="13" xfId="0" applyNumberFormat="1" applyFill="1" applyBorder="1" applyAlignment="1" applyProtection="1">
      <alignment/>
      <protection/>
    </xf>
    <xf numFmtId="199" fontId="3" fillId="4" borderId="13" xfId="0" applyNumberFormat="1" applyFont="1" applyFill="1" applyBorder="1" applyAlignment="1" applyProtection="1">
      <alignment/>
      <protection/>
    </xf>
    <xf numFmtId="0" fontId="5" fillId="4" borderId="13" xfId="0" applyFont="1" applyFill="1" applyBorder="1" applyAlignment="1" applyProtection="1">
      <alignment textRotation="90" wrapText="1"/>
      <protection/>
    </xf>
    <xf numFmtId="0" fontId="0" fillId="4" borderId="13" xfId="0" applyFill="1" applyBorder="1" applyAlignment="1" applyProtection="1">
      <alignment/>
      <protection/>
    </xf>
    <xf numFmtId="0" fontId="0" fillId="7" borderId="13" xfId="0" applyFont="1" applyFill="1" applyBorder="1" applyAlignment="1" applyProtection="1">
      <alignment/>
      <protection/>
    </xf>
    <xf numFmtId="0" fontId="10" fillId="0" borderId="0" xfId="0" applyFont="1" applyAlignment="1" applyProtection="1">
      <alignment/>
      <protection/>
    </xf>
    <xf numFmtId="0" fontId="2" fillId="0" borderId="16" xfId="0" applyFont="1" applyBorder="1" applyAlignment="1" applyProtection="1">
      <alignment/>
      <protection/>
    </xf>
    <xf numFmtId="0" fontId="1" fillId="0" borderId="23" xfId="0" applyFont="1" applyBorder="1" applyAlignment="1" applyProtection="1">
      <alignment/>
      <protection/>
    </xf>
    <xf numFmtId="0" fontId="1" fillId="0" borderId="0" xfId="0" applyFont="1" applyAlignment="1" applyProtection="1">
      <alignment/>
      <protection/>
    </xf>
    <xf numFmtId="0" fontId="1" fillId="0" borderId="16" xfId="0" applyFont="1" applyBorder="1" applyAlignment="1" applyProtection="1">
      <alignment horizontal="left"/>
      <protection/>
    </xf>
    <xf numFmtId="0" fontId="1" fillId="0" borderId="16" xfId="0" applyFont="1" applyBorder="1" applyAlignment="1" applyProtection="1">
      <alignment/>
      <protection/>
    </xf>
    <xf numFmtId="0" fontId="87" fillId="0" borderId="0" xfId="0" applyFont="1" applyAlignment="1" applyProtection="1">
      <alignment/>
      <protection/>
    </xf>
    <xf numFmtId="0" fontId="76" fillId="0" borderId="10" xfId="0" applyFont="1" applyBorder="1" applyAlignment="1" applyProtection="1">
      <alignment vertical="center" wrapText="1"/>
      <protection/>
    </xf>
    <xf numFmtId="0" fontId="76" fillId="0" borderId="11" xfId="0" applyFont="1" applyBorder="1" applyAlignment="1" applyProtection="1">
      <alignment vertical="center" wrapText="1"/>
      <protection/>
    </xf>
    <xf numFmtId="14" fontId="76" fillId="0" borderId="11" xfId="0" applyNumberFormat="1" applyFont="1" applyBorder="1" applyAlignment="1" applyProtection="1">
      <alignment vertical="center" wrapText="1"/>
      <protection/>
    </xf>
    <xf numFmtId="0" fontId="76" fillId="0" borderId="12" xfId="0" applyFont="1" applyBorder="1" applyAlignment="1" applyProtection="1">
      <alignment vertical="center" wrapText="1"/>
      <protection/>
    </xf>
    <xf numFmtId="204" fontId="76" fillId="0" borderId="0" xfId="0" applyNumberFormat="1" applyFont="1" applyBorder="1" applyAlignment="1" applyProtection="1">
      <alignment horizontal="center" vertical="center" wrapText="1"/>
      <protection/>
    </xf>
    <xf numFmtId="0" fontId="76" fillId="0" borderId="0" xfId="0" applyFont="1" applyBorder="1" applyAlignment="1" applyProtection="1">
      <alignment horizontal="left" vertical="center" wrapText="1" indent="8"/>
      <protection/>
    </xf>
    <xf numFmtId="0" fontId="76" fillId="0" borderId="0" xfId="0" applyFont="1" applyBorder="1" applyAlignment="1" applyProtection="1">
      <alignment horizontal="left" vertical="center" wrapText="1" indent="6"/>
      <protection/>
    </xf>
    <xf numFmtId="0" fontId="14" fillId="33" borderId="0" xfId="0" applyFont="1" applyFill="1" applyBorder="1" applyAlignment="1" applyProtection="1">
      <alignment horizontal="center"/>
      <protection/>
    </xf>
    <xf numFmtId="0" fontId="8" fillId="33" borderId="0" xfId="0" applyFont="1" applyFill="1" applyBorder="1" applyAlignment="1" applyProtection="1">
      <alignment/>
      <protection/>
    </xf>
    <xf numFmtId="0" fontId="88" fillId="0" borderId="0" xfId="0" applyFont="1" applyAlignment="1">
      <alignment wrapText="1" readingOrder="2"/>
    </xf>
    <xf numFmtId="0" fontId="12" fillId="33" borderId="0" xfId="0" applyFont="1" applyFill="1" applyBorder="1" applyAlignment="1" applyProtection="1">
      <alignment horizontal="left" wrapText="1"/>
      <protection/>
    </xf>
    <xf numFmtId="0" fontId="12" fillId="4" borderId="15" xfId="0" applyFont="1" applyFill="1" applyBorder="1" applyAlignment="1">
      <alignment/>
    </xf>
    <xf numFmtId="0" fontId="0" fillId="0" borderId="0" xfId="0" applyFill="1" applyBorder="1" applyAlignment="1">
      <alignment/>
    </xf>
    <xf numFmtId="0" fontId="0" fillId="0" borderId="0" xfId="0" applyFont="1" applyFill="1" applyBorder="1" applyAlignment="1">
      <alignment horizontal="right" wrapText="1" readingOrder="2"/>
    </xf>
    <xf numFmtId="0" fontId="12" fillId="5" borderId="25" xfId="0" applyFont="1" applyFill="1" applyBorder="1" applyAlignment="1">
      <alignment/>
    </xf>
    <xf numFmtId="0" fontId="0" fillId="5" borderId="26"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wrapText="1" readingOrder="2"/>
    </xf>
    <xf numFmtId="0" fontId="0" fillId="33" borderId="0" xfId="0" applyFill="1" applyBorder="1" applyAlignment="1">
      <alignment/>
    </xf>
    <xf numFmtId="0" fontId="0" fillId="33" borderId="0" xfId="0" applyFill="1" applyAlignment="1">
      <alignment/>
    </xf>
    <xf numFmtId="0" fontId="12" fillId="34" borderId="27" xfId="0" applyFont="1" applyFill="1" applyBorder="1" applyAlignment="1">
      <alignment/>
    </xf>
    <xf numFmtId="0" fontId="12" fillId="34" borderId="28" xfId="0" applyFont="1" applyFill="1" applyBorder="1" applyAlignment="1">
      <alignment/>
    </xf>
    <xf numFmtId="0" fontId="0" fillId="34" borderId="26" xfId="0" applyFont="1" applyFill="1" applyBorder="1" applyAlignment="1">
      <alignment/>
    </xf>
    <xf numFmtId="0" fontId="0" fillId="0" borderId="0" xfId="0" applyBorder="1" applyAlignment="1">
      <alignment/>
    </xf>
    <xf numFmtId="0" fontId="0" fillId="0" borderId="0" xfId="0" applyBorder="1" applyAlignment="1">
      <alignment wrapText="1" readingOrder="1"/>
    </xf>
    <xf numFmtId="0" fontId="12" fillId="0" borderId="29" xfId="0" applyFont="1" applyBorder="1" applyAlignment="1">
      <alignment/>
    </xf>
    <xf numFmtId="0" fontId="0" fillId="0" borderId="30" xfId="0" applyBorder="1" applyAlignment="1">
      <alignment/>
    </xf>
    <xf numFmtId="0" fontId="80" fillId="0" borderId="30" xfId="0" applyFont="1" applyBorder="1" applyAlignment="1">
      <alignment horizontal="right" wrapText="1" readingOrder="2"/>
    </xf>
    <xf numFmtId="0" fontId="0" fillId="0" borderId="30" xfId="0" applyBorder="1" applyAlignment="1">
      <alignment wrapText="1"/>
    </xf>
    <xf numFmtId="0" fontId="0" fillId="0" borderId="30" xfId="0" applyFont="1" applyBorder="1" applyAlignment="1">
      <alignment wrapText="1"/>
    </xf>
    <xf numFmtId="0" fontId="0" fillId="0" borderId="31" xfId="0" applyBorder="1" applyAlignment="1">
      <alignment/>
    </xf>
    <xf numFmtId="0" fontId="12" fillId="5" borderId="28" xfId="0" applyFont="1" applyFill="1" applyBorder="1" applyAlignment="1">
      <alignment/>
    </xf>
    <xf numFmtId="0" fontId="12" fillId="5" borderId="27" xfId="0" applyFont="1" applyFill="1" applyBorder="1" applyAlignment="1">
      <alignment/>
    </xf>
    <xf numFmtId="0" fontId="77" fillId="33" borderId="13" xfId="0" applyFont="1" applyFill="1" applyBorder="1" applyAlignment="1" applyProtection="1">
      <alignment/>
      <protection/>
    </xf>
    <xf numFmtId="0" fontId="77" fillId="33" borderId="13" xfId="0" applyFont="1" applyFill="1" applyBorder="1" applyAlignment="1" applyProtection="1">
      <alignment vertical="center"/>
      <protection/>
    </xf>
    <xf numFmtId="0" fontId="77" fillId="33" borderId="0" xfId="0" applyFont="1" applyFill="1" applyBorder="1" applyAlignment="1" applyProtection="1">
      <alignment vertical="center"/>
      <protection/>
    </xf>
    <xf numFmtId="0" fontId="0" fillId="0" borderId="13" xfId="0" applyBorder="1" applyAlignment="1" applyProtection="1">
      <alignment wrapText="1"/>
      <protection/>
    </xf>
    <xf numFmtId="204" fontId="0" fillId="0" borderId="0" xfId="0" applyNumberFormat="1" applyAlignment="1" applyProtection="1">
      <alignment/>
      <protection/>
    </xf>
    <xf numFmtId="203" fontId="85" fillId="6" borderId="32" xfId="0" applyNumberFormat="1" applyFont="1" applyFill="1" applyBorder="1" applyAlignment="1" applyProtection="1">
      <alignment vertical="center" wrapText="1"/>
      <protection/>
    </xf>
    <xf numFmtId="14" fontId="0" fillId="0" borderId="0" xfId="0" applyNumberFormat="1" applyFill="1" applyAlignment="1" applyProtection="1">
      <alignment/>
      <protection/>
    </xf>
    <xf numFmtId="201" fontId="0" fillId="0" borderId="0" xfId="0" applyNumberFormat="1" applyAlignment="1" applyProtection="1">
      <alignment/>
      <protection/>
    </xf>
    <xf numFmtId="0" fontId="77" fillId="6" borderId="33" xfId="0" applyFont="1" applyFill="1" applyBorder="1" applyAlignment="1" applyProtection="1">
      <alignment horizontal="left" vertical="center" wrapText="1"/>
      <protection/>
    </xf>
    <xf numFmtId="0" fontId="89" fillId="0" borderId="0" xfId="0" applyFont="1" applyAlignment="1" applyProtection="1">
      <alignment/>
      <protection/>
    </xf>
    <xf numFmtId="0" fontId="8" fillId="0" borderId="0" xfId="0" applyFont="1" applyBorder="1" applyAlignment="1" applyProtection="1">
      <alignment/>
      <protection/>
    </xf>
    <xf numFmtId="0" fontId="8" fillId="0" borderId="34" xfId="0" applyFont="1" applyBorder="1" applyAlignment="1" applyProtection="1">
      <alignment/>
      <protection/>
    </xf>
    <xf numFmtId="0" fontId="8" fillId="0" borderId="22" xfId="0" applyFont="1" applyBorder="1" applyAlignment="1" applyProtection="1">
      <alignment/>
      <protection/>
    </xf>
    <xf numFmtId="0" fontId="0" fillId="13" borderId="13" xfId="0" applyFont="1" applyFill="1" applyBorder="1" applyAlignment="1" applyProtection="1">
      <alignment/>
      <protection locked="0"/>
    </xf>
    <xf numFmtId="0" fontId="8" fillId="13" borderId="13" xfId="0" applyFont="1" applyFill="1" applyBorder="1" applyAlignment="1" applyProtection="1">
      <alignment/>
      <protection locked="0"/>
    </xf>
    <xf numFmtId="0" fontId="0" fillId="13" borderId="13" xfId="0" applyFill="1" applyBorder="1" applyAlignment="1" applyProtection="1">
      <alignment/>
      <protection locked="0"/>
    </xf>
    <xf numFmtId="0" fontId="0" fillId="5" borderId="0" xfId="0" applyFill="1" applyAlignment="1" applyProtection="1">
      <alignment/>
      <protection/>
    </xf>
    <xf numFmtId="0" fontId="0" fillId="0" borderId="13" xfId="0" applyFont="1" applyFill="1" applyBorder="1" applyAlignment="1" applyProtection="1">
      <alignment/>
      <protection locked="0"/>
    </xf>
    <xf numFmtId="0" fontId="0" fillId="5" borderId="13" xfId="0" applyFont="1" applyFill="1" applyBorder="1" applyAlignment="1" applyProtection="1">
      <alignment/>
      <protection locked="0"/>
    </xf>
    <xf numFmtId="0" fontId="12" fillId="0" borderId="13" xfId="0" applyFont="1" applyFill="1" applyBorder="1" applyAlignment="1" applyProtection="1">
      <alignment textRotation="90" wrapText="1"/>
      <protection locked="0"/>
    </xf>
    <xf numFmtId="0" fontId="0" fillId="4" borderId="13" xfId="0" applyFont="1" applyFill="1" applyBorder="1" applyAlignment="1" applyProtection="1">
      <alignment/>
      <protection locked="0"/>
    </xf>
    <xf numFmtId="0" fontId="76" fillId="0" borderId="10" xfId="0" applyFont="1" applyBorder="1" applyAlignment="1" applyProtection="1">
      <alignment vertical="center" wrapText="1"/>
      <protection locked="0"/>
    </xf>
    <xf numFmtId="0" fontId="16" fillId="5" borderId="16" xfId="0" applyFont="1" applyFill="1" applyBorder="1" applyAlignment="1" applyProtection="1">
      <alignment wrapText="1"/>
      <protection/>
    </xf>
    <xf numFmtId="0" fontId="0" fillId="5" borderId="13" xfId="0" applyNumberFormat="1" applyFont="1" applyFill="1" applyBorder="1" applyAlignment="1" applyProtection="1">
      <alignment/>
      <protection/>
    </xf>
    <xf numFmtId="0" fontId="0" fillId="5" borderId="13" xfId="0" applyNumberFormat="1" applyFill="1" applyBorder="1" applyAlignment="1" applyProtection="1">
      <alignment/>
      <protection/>
    </xf>
    <xf numFmtId="0" fontId="76" fillId="5" borderId="20" xfId="0" applyFont="1" applyFill="1" applyBorder="1" applyAlignment="1" applyProtection="1">
      <alignment/>
      <protection/>
    </xf>
    <xf numFmtId="0" fontId="8" fillId="5" borderId="22" xfId="0" applyFont="1" applyFill="1" applyBorder="1" applyAlignment="1" applyProtection="1">
      <alignment/>
      <protection/>
    </xf>
    <xf numFmtId="0" fontId="0" fillId="5" borderId="0" xfId="0" applyFont="1" applyFill="1" applyAlignment="1" applyProtection="1">
      <alignment/>
      <protection/>
    </xf>
    <xf numFmtId="0" fontId="76" fillId="5" borderId="35" xfId="0" applyFont="1" applyFill="1" applyBorder="1" applyAlignment="1" applyProtection="1">
      <alignment/>
      <protection/>
    </xf>
    <xf numFmtId="0" fontId="8" fillId="5" borderId="34" xfId="0" applyFont="1" applyFill="1" applyBorder="1" applyAlignment="1" applyProtection="1">
      <alignment/>
      <protection/>
    </xf>
    <xf numFmtId="0" fontId="8" fillId="5" borderId="0" xfId="0" applyFont="1" applyFill="1" applyAlignment="1" applyProtection="1">
      <alignment/>
      <protection/>
    </xf>
    <xf numFmtId="0" fontId="76" fillId="5" borderId="20" xfId="0" applyFont="1" applyFill="1" applyBorder="1" applyAlignment="1" applyProtection="1">
      <alignment vertical="center"/>
      <protection/>
    </xf>
    <xf numFmtId="0" fontId="8" fillId="5" borderId="16" xfId="0" applyFont="1" applyFill="1" applyBorder="1" applyAlignment="1" applyProtection="1">
      <alignment/>
      <protection/>
    </xf>
    <xf numFmtId="0" fontId="85" fillId="4" borderId="20" xfId="0" applyFont="1" applyFill="1" applyBorder="1" applyAlignment="1" applyProtection="1">
      <alignment/>
      <protection/>
    </xf>
    <xf numFmtId="0" fontId="1" fillId="4" borderId="22" xfId="0" applyFont="1" applyFill="1" applyBorder="1" applyAlignment="1" applyProtection="1">
      <alignment/>
      <protection/>
    </xf>
    <xf numFmtId="0" fontId="90" fillId="4" borderId="20" xfId="0" applyFont="1" applyFill="1" applyBorder="1" applyAlignment="1" applyProtection="1">
      <alignment vertical="center"/>
      <protection/>
    </xf>
    <xf numFmtId="0" fontId="90" fillId="4" borderId="22" xfId="0" applyFont="1" applyFill="1" applyBorder="1" applyAlignment="1" applyProtection="1">
      <alignment vertical="center"/>
      <protection/>
    </xf>
    <xf numFmtId="0" fontId="77" fillId="4" borderId="13" xfId="0" applyFont="1" applyFill="1" applyBorder="1" applyAlignment="1" applyProtection="1">
      <alignment wrapText="1"/>
      <protection/>
    </xf>
    <xf numFmtId="0" fontId="2" fillId="4" borderId="13" xfId="0" applyFont="1" applyFill="1" applyBorder="1" applyAlignment="1" applyProtection="1">
      <alignment horizontal="center" wrapText="1"/>
      <protection/>
    </xf>
    <xf numFmtId="0" fontId="2" fillId="4" borderId="0" xfId="0" applyFont="1" applyFill="1" applyBorder="1" applyAlignment="1" applyProtection="1">
      <alignment horizontal="center" wrapText="1"/>
      <protection/>
    </xf>
    <xf numFmtId="0" fontId="83" fillId="4" borderId="11" xfId="53" applyFont="1" applyFill="1" applyBorder="1" applyAlignment="1" applyProtection="1">
      <alignment horizontal="center" vertical="center" wrapText="1"/>
      <protection/>
    </xf>
    <xf numFmtId="0" fontId="84" fillId="4" borderId="12" xfId="0" applyFont="1" applyFill="1" applyBorder="1" applyAlignment="1" applyProtection="1">
      <alignment horizontal="center" vertical="center" wrapText="1"/>
      <protection/>
    </xf>
    <xf numFmtId="203" fontId="85" fillId="4" borderId="13" xfId="0" applyNumberFormat="1" applyFont="1" applyFill="1" applyBorder="1" applyAlignment="1" applyProtection="1">
      <alignment horizontal="left" vertical="center" wrapText="1"/>
      <protection/>
    </xf>
    <xf numFmtId="0" fontId="2" fillId="4" borderId="13" xfId="0" applyFont="1" applyFill="1" applyBorder="1" applyAlignment="1" applyProtection="1">
      <alignment horizontal="left"/>
      <protection/>
    </xf>
    <xf numFmtId="0" fontId="2" fillId="0" borderId="13" xfId="0" applyFont="1" applyBorder="1" applyAlignment="1" applyProtection="1">
      <alignment horizontal="center"/>
      <protection/>
    </xf>
    <xf numFmtId="0" fontId="82" fillId="4" borderId="36" xfId="0" applyFont="1" applyFill="1" applyBorder="1" applyAlignment="1" applyProtection="1">
      <alignment vertical="center"/>
      <protection/>
    </xf>
    <xf numFmtId="0" fontId="10" fillId="4" borderId="22" xfId="0" applyFont="1" applyFill="1" applyBorder="1" applyAlignment="1" applyProtection="1">
      <alignment/>
      <protection/>
    </xf>
    <xf numFmtId="0" fontId="10" fillId="4" borderId="16" xfId="0" applyFont="1" applyFill="1" applyBorder="1" applyAlignment="1" applyProtection="1">
      <alignment/>
      <protection/>
    </xf>
    <xf numFmtId="0" fontId="91" fillId="0" borderId="0" xfId="0" applyFont="1" applyAlignment="1">
      <alignment horizontal="right" wrapText="1" readingOrder="2"/>
    </xf>
    <xf numFmtId="192" fontId="0" fillId="0" borderId="13" xfId="0" applyNumberFormat="1" applyBorder="1" applyAlignment="1" applyProtection="1">
      <alignment/>
      <protection/>
    </xf>
    <xf numFmtId="192" fontId="0" fillId="0" borderId="0" xfId="0" applyNumberFormat="1" applyAlignment="1" applyProtection="1">
      <alignment/>
      <protection/>
    </xf>
    <xf numFmtId="192" fontId="0" fillId="0" borderId="13" xfId="0" applyNumberFormat="1" applyFont="1" applyBorder="1" applyAlignment="1" applyProtection="1">
      <alignment/>
      <protection/>
    </xf>
    <xf numFmtId="0" fontId="13" fillId="0" borderId="0" xfId="0" applyFont="1" applyAlignment="1">
      <alignment horizontal="center"/>
    </xf>
    <xf numFmtId="0" fontId="0" fillId="33" borderId="0" xfId="0" applyFill="1" applyBorder="1" applyAlignment="1">
      <alignment horizontal="center"/>
    </xf>
    <xf numFmtId="0" fontId="0" fillId="0" borderId="0" xfId="0" applyAlignment="1">
      <alignment horizontal="center"/>
    </xf>
    <xf numFmtId="0" fontId="0" fillId="0" borderId="0" xfId="0" applyFont="1" applyAlignment="1">
      <alignment horizontal="center"/>
    </xf>
    <xf numFmtId="0" fontId="91" fillId="33" borderId="0" xfId="0" applyFont="1" applyFill="1" applyBorder="1" applyAlignment="1">
      <alignment wrapText="1" readingOrder="2"/>
    </xf>
    <xf numFmtId="0" fontId="91" fillId="33" borderId="0" xfId="0" applyFont="1" applyFill="1" applyBorder="1" applyAlignment="1">
      <alignment horizontal="center" wrapText="1" readingOrder="2"/>
    </xf>
    <xf numFmtId="0" fontId="92" fillId="33" borderId="0" xfId="0" applyFont="1" applyFill="1" applyBorder="1" applyAlignment="1">
      <alignment wrapText="1" readingOrder="2"/>
    </xf>
    <xf numFmtId="0" fontId="92" fillId="0" borderId="0" xfId="0" applyFont="1" applyAlignment="1">
      <alignment wrapText="1" readingOrder="2"/>
    </xf>
    <xf numFmtId="0" fontId="91" fillId="4" borderId="37" xfId="0" applyFont="1" applyFill="1" applyBorder="1" applyAlignment="1">
      <alignment wrapText="1" readingOrder="2"/>
    </xf>
    <xf numFmtId="0" fontId="12" fillId="33" borderId="0" xfId="0" applyFont="1" applyFill="1" applyBorder="1" applyAlignment="1">
      <alignment horizontal="center"/>
    </xf>
    <xf numFmtId="0" fontId="0" fillId="4" borderId="38" xfId="0" applyFont="1" applyFill="1" applyBorder="1" applyAlignment="1">
      <alignment wrapText="1"/>
    </xf>
    <xf numFmtId="0" fontId="0" fillId="0" borderId="0" xfId="0" applyBorder="1" applyAlignment="1">
      <alignment horizontal="center"/>
    </xf>
    <xf numFmtId="0" fontId="12" fillId="13" borderId="27" xfId="0" applyFont="1" applyFill="1" applyBorder="1" applyAlignment="1">
      <alignment/>
    </xf>
    <xf numFmtId="0" fontId="0" fillId="13" borderId="28" xfId="0" applyFont="1" applyFill="1" applyBorder="1" applyAlignment="1">
      <alignment horizontal="right" wrapText="1" readingOrder="2"/>
    </xf>
    <xf numFmtId="0" fontId="12" fillId="13" borderId="27" xfId="0" applyFont="1" applyFill="1" applyBorder="1" applyAlignment="1">
      <alignment horizontal="left"/>
    </xf>
    <xf numFmtId="0" fontId="0" fillId="13" borderId="28" xfId="0" applyFont="1" applyFill="1" applyBorder="1" applyAlignment="1">
      <alignment/>
    </xf>
    <xf numFmtId="0" fontId="0" fillId="13" borderId="25" xfId="0" applyFont="1" applyFill="1" applyBorder="1" applyAlignment="1">
      <alignment/>
    </xf>
    <xf numFmtId="0" fontId="0" fillId="13" borderId="39" xfId="0" applyFont="1" applyFill="1" applyBorder="1" applyAlignment="1">
      <alignment horizontal="right" wrapText="1" readingOrder="2"/>
    </xf>
    <xf numFmtId="0" fontId="0" fillId="33" borderId="0" xfId="0" applyFont="1" applyFill="1" applyBorder="1" applyAlignment="1">
      <alignment horizontal="center" vertical="top"/>
    </xf>
    <xf numFmtId="0" fontId="0" fillId="13" borderId="25" xfId="0" applyFont="1" applyFill="1" applyBorder="1" applyAlignment="1">
      <alignment horizontal="center" vertical="top"/>
    </xf>
    <xf numFmtId="0" fontId="0" fillId="13" borderId="39" xfId="0" applyFont="1" applyFill="1" applyBorder="1" applyAlignment="1">
      <alignment/>
    </xf>
    <xf numFmtId="0" fontId="12" fillId="13" borderId="39" xfId="0" applyFont="1" applyFill="1" applyBorder="1" applyAlignment="1">
      <alignment horizontal="right" wrapText="1" readingOrder="2"/>
    </xf>
    <xf numFmtId="0" fontId="0" fillId="13" borderId="26" xfId="0" applyFont="1" applyFill="1" applyBorder="1" applyAlignment="1">
      <alignment vertical="top"/>
    </xf>
    <xf numFmtId="0" fontId="0" fillId="13" borderId="40" xfId="0" applyFont="1" applyFill="1" applyBorder="1" applyAlignment="1">
      <alignment horizontal="right" wrapText="1" readingOrder="2"/>
    </xf>
    <xf numFmtId="0" fontId="0" fillId="13" borderId="26" xfId="0" applyFont="1" applyFill="1" applyBorder="1" applyAlignment="1">
      <alignment horizontal="center" vertical="top"/>
    </xf>
    <xf numFmtId="0" fontId="0" fillId="13" borderId="40" xfId="0" applyFont="1" applyFill="1" applyBorder="1" applyAlignment="1">
      <alignment vertical="top" wrapText="1"/>
    </xf>
    <xf numFmtId="0" fontId="0" fillId="33" borderId="0" xfId="0" applyFont="1" applyFill="1" applyBorder="1" applyAlignment="1">
      <alignment horizontal="center"/>
    </xf>
    <xf numFmtId="0" fontId="0" fillId="0" borderId="0" xfId="0" applyFont="1" applyFill="1" applyBorder="1" applyAlignment="1">
      <alignment horizontal="center"/>
    </xf>
    <xf numFmtId="0" fontId="12" fillId="5" borderId="28" xfId="0" applyFont="1" applyFill="1" applyBorder="1" applyAlignment="1">
      <alignment horizontal="right" wrapText="1" readingOrder="2"/>
    </xf>
    <xf numFmtId="0" fontId="12" fillId="5" borderId="27" xfId="0" applyFont="1" applyFill="1" applyBorder="1" applyAlignment="1">
      <alignment horizontal="center"/>
    </xf>
    <xf numFmtId="0" fontId="0" fillId="5" borderId="39" xfId="0" applyFont="1" applyFill="1" applyBorder="1" applyAlignment="1">
      <alignment wrapText="1" readingOrder="2"/>
    </xf>
    <xf numFmtId="0" fontId="12" fillId="5" borderId="25" xfId="0" applyFont="1" applyFill="1" applyBorder="1" applyAlignment="1">
      <alignment horizontal="center"/>
    </xf>
    <xf numFmtId="0" fontId="0" fillId="5" borderId="39" xfId="0" applyFont="1" applyFill="1" applyBorder="1" applyAlignment="1">
      <alignment/>
    </xf>
    <xf numFmtId="0" fontId="0" fillId="5" borderId="40" xfId="0" applyFont="1" applyFill="1" applyBorder="1" applyAlignment="1">
      <alignment wrapText="1" readingOrder="2"/>
    </xf>
    <xf numFmtId="0" fontId="0" fillId="5" borderId="26" xfId="0" applyFill="1" applyBorder="1" applyAlignment="1">
      <alignment horizontal="center"/>
    </xf>
    <xf numFmtId="0" fontId="0" fillId="5" borderId="40" xfId="0" applyFont="1" applyFill="1" applyBorder="1" applyAlignment="1">
      <alignment wrapText="1"/>
    </xf>
    <xf numFmtId="0" fontId="12" fillId="34" borderId="28" xfId="0" applyFont="1" applyFill="1" applyBorder="1" applyAlignment="1">
      <alignment wrapText="1" readingOrder="2"/>
    </xf>
    <xf numFmtId="0" fontId="12" fillId="34" borderId="27" xfId="0" applyFont="1" applyFill="1" applyBorder="1" applyAlignment="1">
      <alignment horizontal="center"/>
    </xf>
    <xf numFmtId="0" fontId="0" fillId="34" borderId="40" xfId="0" applyFont="1" applyFill="1" applyBorder="1" applyAlignment="1">
      <alignment wrapText="1" readingOrder="2"/>
    </xf>
    <xf numFmtId="0" fontId="0" fillId="34" borderId="26" xfId="0" applyFill="1" applyBorder="1" applyAlignment="1">
      <alignment horizontal="center"/>
    </xf>
    <xf numFmtId="0" fontId="0" fillId="34" borderId="40" xfId="0" applyFont="1" applyFill="1" applyBorder="1" applyAlignment="1">
      <alignment wrapText="1"/>
    </xf>
    <xf numFmtId="204" fontId="76" fillId="0" borderId="13" xfId="0" applyNumberFormat="1" applyFont="1" applyBorder="1" applyAlignment="1" applyProtection="1">
      <alignment horizontal="center" vertical="center" wrapText="1"/>
      <protection locked="0"/>
    </xf>
    <xf numFmtId="0" fontId="91" fillId="0" borderId="0" xfId="0" applyFont="1" applyAlignment="1">
      <alignment horizontal="center" wrapText="1" readingOrder="2"/>
    </xf>
    <xf numFmtId="0" fontId="92" fillId="0" borderId="0" xfId="0" applyFont="1" applyAlignment="1">
      <alignment horizontal="right" wrapText="1" readingOrder="2"/>
    </xf>
    <xf numFmtId="14" fontId="0" fillId="0" borderId="0" xfId="0" applyNumberFormat="1" applyAlignment="1" applyProtection="1">
      <alignment/>
      <protection/>
    </xf>
    <xf numFmtId="0" fontId="0" fillId="0" borderId="13" xfId="0" applyFont="1" applyFill="1" applyBorder="1" applyAlignment="1" applyProtection="1">
      <alignment/>
      <protection/>
    </xf>
    <xf numFmtId="0" fontId="21" fillId="4" borderId="13" xfId="0" applyFont="1" applyFill="1" applyBorder="1" applyAlignment="1" applyProtection="1">
      <alignment textRotation="90"/>
      <protection/>
    </xf>
    <xf numFmtId="0" fontId="0" fillId="4" borderId="13" xfId="0" applyFont="1" applyFill="1" applyBorder="1" applyAlignment="1" applyProtection="1">
      <alignment/>
      <protection/>
    </xf>
    <xf numFmtId="0" fontId="0" fillId="4" borderId="13" xfId="0" applyFont="1" applyFill="1" applyBorder="1" applyAlignment="1" applyProtection="1">
      <alignment textRotation="90"/>
      <protection/>
    </xf>
    <xf numFmtId="0" fontId="93" fillId="0" borderId="0" xfId="0" applyFont="1" applyAlignment="1" applyProtection="1">
      <alignment horizontal="center"/>
      <protection/>
    </xf>
    <xf numFmtId="0" fontId="21" fillId="5" borderId="13" xfId="0" applyFont="1" applyFill="1" applyBorder="1" applyAlignment="1" applyProtection="1">
      <alignment textRotation="90"/>
      <protection/>
    </xf>
    <xf numFmtId="14" fontId="94" fillId="0" borderId="13" xfId="0" applyNumberFormat="1" applyFont="1" applyFill="1" applyBorder="1" applyAlignment="1" applyProtection="1">
      <alignment horizontal="left" vertical="center" wrapText="1"/>
      <protection locked="0"/>
    </xf>
    <xf numFmtId="0" fontId="85" fillId="6" borderId="35" xfId="0" applyFont="1" applyFill="1" applyBorder="1" applyAlignment="1">
      <alignment horizontal="center" vertical="center"/>
    </xf>
    <xf numFmtId="0" fontId="85" fillId="6" borderId="34" xfId="0" applyFont="1" applyFill="1" applyBorder="1" applyAlignment="1">
      <alignment horizontal="center" vertical="center"/>
    </xf>
    <xf numFmtId="0" fontId="1" fillId="0" borderId="13" xfId="0" applyFont="1" applyBorder="1" applyAlignment="1">
      <alignment horizontal="left"/>
    </xf>
    <xf numFmtId="0" fontId="1" fillId="0" borderId="20" xfId="0" applyFont="1" applyBorder="1" applyAlignment="1">
      <alignment horizontal="center"/>
    </xf>
    <xf numFmtId="0" fontId="1" fillId="0" borderId="16" xfId="0" applyFont="1" applyBorder="1" applyAlignment="1">
      <alignment horizontal="center"/>
    </xf>
    <xf numFmtId="0" fontId="12" fillId="0" borderId="0" xfId="0" applyFont="1" applyFill="1" applyBorder="1" applyAlignment="1" applyProtection="1">
      <alignment horizontal="left" wrapText="1"/>
      <protection/>
    </xf>
    <xf numFmtId="0" fontId="13" fillId="0" borderId="0" xfId="0" applyFont="1" applyFill="1" applyBorder="1" applyAlignment="1" applyProtection="1">
      <alignment horizontal="left" wrapText="1"/>
      <protection/>
    </xf>
    <xf numFmtId="0" fontId="12" fillId="33" borderId="0" xfId="0" applyFont="1" applyFill="1" applyBorder="1" applyAlignment="1" applyProtection="1">
      <alignment horizontal="left" wrapText="1"/>
      <protection/>
    </xf>
    <xf numFmtId="0" fontId="85" fillId="6" borderId="18" xfId="0" applyFont="1" applyFill="1" applyBorder="1" applyAlignment="1">
      <alignment vertical="center" wrapText="1"/>
    </xf>
    <xf numFmtId="0" fontId="85" fillId="6" borderId="19" xfId="0" applyFont="1" applyFill="1" applyBorder="1" applyAlignment="1">
      <alignment vertical="center" wrapText="1"/>
    </xf>
    <xf numFmtId="0" fontId="77" fillId="6" borderId="18" xfId="0" applyFont="1" applyFill="1" applyBorder="1" applyAlignment="1">
      <alignment vertical="center" wrapText="1"/>
    </xf>
    <xf numFmtId="0" fontId="77" fillId="6" borderId="19" xfId="0" applyFont="1" applyFill="1" applyBorder="1" applyAlignment="1">
      <alignment vertical="center" wrapText="1"/>
    </xf>
    <xf numFmtId="203" fontId="85" fillId="6" borderId="18" xfId="0" applyNumberFormat="1" applyFont="1" applyFill="1" applyBorder="1" applyAlignment="1">
      <alignment horizontal="left" vertical="center" wrapText="1"/>
    </xf>
    <xf numFmtId="203" fontId="85" fillId="6" borderId="24" xfId="0" applyNumberFormat="1" applyFont="1" applyFill="1" applyBorder="1" applyAlignment="1">
      <alignment horizontal="left" vertical="center" wrapText="1"/>
    </xf>
    <xf numFmtId="203" fontId="85" fillId="6" borderId="19" xfId="0" applyNumberFormat="1" applyFont="1" applyFill="1" applyBorder="1" applyAlignment="1">
      <alignment horizontal="left" vertical="center" wrapText="1"/>
    </xf>
    <xf numFmtId="0" fontId="76" fillId="0" borderId="18" xfId="0" applyFont="1" applyBorder="1" applyAlignment="1">
      <alignment horizontal="center" vertical="center" wrapText="1"/>
    </xf>
    <xf numFmtId="0" fontId="76" fillId="0" borderId="24" xfId="0" applyFont="1" applyBorder="1" applyAlignment="1">
      <alignment horizontal="center" vertical="center" wrapText="1"/>
    </xf>
    <xf numFmtId="0" fontId="76" fillId="0" borderId="19" xfId="0" applyFont="1" applyBorder="1" applyAlignment="1">
      <alignment horizontal="center" vertical="center" wrapText="1"/>
    </xf>
    <xf numFmtId="204" fontId="76" fillId="0" borderId="18" xfId="0" applyNumberFormat="1" applyFont="1" applyBorder="1" applyAlignment="1">
      <alignment horizontal="center" vertical="center" wrapText="1"/>
    </xf>
    <xf numFmtId="204" fontId="76" fillId="0" borderId="24" xfId="0" applyNumberFormat="1" applyFont="1" applyBorder="1" applyAlignment="1">
      <alignment horizontal="center" vertical="center" wrapText="1"/>
    </xf>
    <xf numFmtId="204" fontId="76" fillId="0" borderId="19" xfId="0" applyNumberFormat="1" applyFont="1" applyBorder="1" applyAlignment="1">
      <alignment horizontal="center" vertical="center" wrapText="1"/>
    </xf>
    <xf numFmtId="0" fontId="91" fillId="0" borderId="0" xfId="0" applyFont="1" applyAlignment="1">
      <alignment horizontal="center" wrapText="1" readingOrder="2"/>
    </xf>
    <xf numFmtId="0" fontId="92" fillId="0" borderId="0" xfId="0" applyFont="1" applyAlignment="1">
      <alignment horizontal="right" wrapText="1" readingOrder="2"/>
    </xf>
    <xf numFmtId="0" fontId="91" fillId="0" borderId="0" xfId="0" applyFont="1" applyAlignment="1">
      <alignment horizontal="left" wrapText="1"/>
    </xf>
    <xf numFmtId="0" fontId="92" fillId="0" borderId="0" xfId="0" applyFont="1" applyAlignment="1">
      <alignment horizontal="left" wrapText="1" readingOrder="2"/>
    </xf>
    <xf numFmtId="0" fontId="85" fillId="6" borderId="32" xfId="0" applyFont="1" applyFill="1" applyBorder="1" applyAlignment="1" applyProtection="1">
      <alignment vertical="center" wrapText="1"/>
      <protection/>
    </xf>
    <xf numFmtId="0" fontId="85" fillId="6" borderId="33" xfId="0" applyFont="1" applyFill="1" applyBorder="1" applyAlignment="1" applyProtection="1">
      <alignment vertical="center" wrapText="1"/>
      <protection/>
    </xf>
    <xf numFmtId="198" fontId="17" fillId="35" borderId="14" xfId="0" applyNumberFormat="1" applyFont="1" applyFill="1" applyBorder="1" applyAlignment="1" applyProtection="1">
      <alignment horizontal="center"/>
      <protection/>
    </xf>
    <xf numFmtId="198" fontId="17" fillId="35" borderId="38" xfId="0" applyNumberFormat="1" applyFont="1" applyFill="1" applyBorder="1" applyAlignment="1" applyProtection="1">
      <alignment horizontal="center"/>
      <protection/>
    </xf>
    <xf numFmtId="0" fontId="4" fillId="5" borderId="0" xfId="0" applyFont="1" applyFill="1" applyAlignment="1" applyProtection="1">
      <alignment horizontal="center" vertical="center"/>
      <protection/>
    </xf>
    <xf numFmtId="0" fontId="1" fillId="0" borderId="20" xfId="0" applyFont="1" applyBorder="1" applyAlignment="1" applyProtection="1">
      <alignment horizontal="left"/>
      <protection/>
    </xf>
    <xf numFmtId="0" fontId="1" fillId="0" borderId="16" xfId="0" applyFont="1" applyBorder="1" applyAlignment="1" applyProtection="1">
      <alignment horizontal="left"/>
      <protection/>
    </xf>
    <xf numFmtId="0" fontId="85" fillId="4" borderId="24" xfId="0" applyFont="1" applyFill="1" applyBorder="1" applyAlignment="1" applyProtection="1">
      <alignment vertical="center" wrapText="1"/>
      <protection/>
    </xf>
    <xf numFmtId="0" fontId="85" fillId="4" borderId="19" xfId="0" applyFont="1" applyFill="1" applyBorder="1" applyAlignment="1" applyProtection="1">
      <alignment vertical="center" wrapText="1"/>
      <protection/>
    </xf>
    <xf numFmtId="0" fontId="77" fillId="4" borderId="18" xfId="0" applyFont="1" applyFill="1" applyBorder="1" applyAlignment="1" applyProtection="1">
      <alignment vertical="center" wrapText="1"/>
      <protection/>
    </xf>
    <xf numFmtId="0" fontId="77" fillId="4" borderId="19" xfId="0" applyFont="1" applyFill="1" applyBorder="1" applyAlignment="1" applyProtection="1">
      <alignment vertical="center" wrapText="1"/>
      <protection/>
    </xf>
    <xf numFmtId="203" fontId="85" fillId="4" borderId="18" xfId="0" applyNumberFormat="1" applyFont="1" applyFill="1" applyBorder="1" applyAlignment="1" applyProtection="1">
      <alignment horizontal="left" vertical="center" wrapText="1"/>
      <protection/>
    </xf>
    <xf numFmtId="203" fontId="85" fillId="4" borderId="24" xfId="0" applyNumberFormat="1" applyFont="1" applyFill="1" applyBorder="1" applyAlignment="1" applyProtection="1">
      <alignment horizontal="left" vertical="center" wrapText="1"/>
      <protection/>
    </xf>
    <xf numFmtId="204" fontId="76" fillId="0" borderId="18" xfId="0" applyNumberFormat="1" applyFont="1" applyBorder="1" applyAlignment="1" applyProtection="1">
      <alignment horizontal="center" vertical="center" wrapText="1"/>
      <protection/>
    </xf>
    <xf numFmtId="204" fontId="76" fillId="0" borderId="24" xfId="0" applyNumberFormat="1" applyFont="1" applyBorder="1" applyAlignment="1" applyProtection="1">
      <alignment horizontal="center" vertical="center" wrapText="1"/>
      <protection/>
    </xf>
    <xf numFmtId="204" fontId="76" fillId="0" borderId="19" xfId="0" applyNumberFormat="1"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49">
      <selection activeCell="D9" sqref="D9:D10"/>
    </sheetView>
  </sheetViews>
  <sheetFormatPr defaultColWidth="8.8515625" defaultRowHeight="12.75"/>
  <cols>
    <col min="1" max="1" width="12.421875" style="2" customWidth="1"/>
    <col min="2" max="2" width="12.8515625" style="2" customWidth="1"/>
    <col min="3" max="3" width="13.421875" style="2" customWidth="1"/>
    <col min="4" max="5" width="48.8515625" style="2" customWidth="1"/>
    <col min="6" max="7" width="8.8515625" style="2" customWidth="1"/>
    <col min="8" max="9" width="12.421875" style="2" customWidth="1"/>
    <col min="10" max="10" width="8.8515625" style="2" customWidth="1"/>
    <col min="11" max="16384" width="8.8515625" style="2" customWidth="1"/>
  </cols>
  <sheetData>
    <row r="1" spans="1:5" s="8" customFormat="1" ht="24" thickTop="1">
      <c r="A1" s="35" t="s">
        <v>17</v>
      </c>
      <c r="B1" s="36"/>
      <c r="C1" s="36"/>
      <c r="D1" s="36"/>
      <c r="E1" s="36"/>
    </row>
    <row r="2" spans="1:5" ht="15">
      <c r="A2" s="59" t="s">
        <v>2</v>
      </c>
      <c r="B2" s="37"/>
      <c r="C2" s="37"/>
      <c r="D2" s="37"/>
      <c r="E2" s="37"/>
    </row>
    <row r="3" spans="1:2" s="3" customFormat="1" ht="18">
      <c r="A3" s="60" t="s">
        <v>3</v>
      </c>
      <c r="B3" s="43">
        <f>IF(DATA!$B$12=0,"",DATA!$B$12)</f>
        <v>2024</v>
      </c>
    </row>
    <row r="4" s="3" customFormat="1" ht="15"/>
    <row r="5" spans="1:5" s="42" customFormat="1" ht="19.5" customHeight="1">
      <c r="A5" s="44" t="s">
        <v>29</v>
      </c>
      <c r="B5" s="56"/>
      <c r="C5" s="57"/>
      <c r="D5" s="224" t="str">
        <f>IF(DATA!$B$7=0,"",DATA!$B$7)</f>
        <v>FOC3 101054741</v>
      </c>
      <c r="E5" s="225"/>
    </row>
    <row r="6" spans="1:5" s="42" customFormat="1" ht="19.5" customHeight="1">
      <c r="A6" s="44" t="s">
        <v>4</v>
      </c>
      <c r="B6" s="56"/>
      <c r="C6" s="58" t="str">
        <f>IF(DATA!$B$2=0,"",DATA!$B$2)</f>
        <v>TAU</v>
      </c>
      <c r="D6" s="63" t="s">
        <v>5</v>
      </c>
      <c r="E6" s="62" t="str">
        <f>IF(DATA!$B$3=0,"",DATA!$B$3)</f>
        <v>Joan Smith</v>
      </c>
    </row>
    <row r="7" spans="1:4" s="42" customFormat="1" ht="19.5" customHeight="1">
      <c r="A7" s="221" t="s">
        <v>6</v>
      </c>
      <c r="B7" s="222"/>
      <c r="C7" s="223" t="str">
        <f>IF(DATA!$B$4=0,"",DATA!$B$4)</f>
        <v>PI</v>
      </c>
      <c r="D7" s="223"/>
    </row>
    <row r="8" ht="15.75" thickBot="1"/>
    <row r="9" spans="1:5" ht="54" customHeight="1" thickTop="1">
      <c r="A9" s="229" t="s">
        <v>0</v>
      </c>
      <c r="B9" s="38" t="s">
        <v>12</v>
      </c>
      <c r="C9" s="39" t="s">
        <v>8</v>
      </c>
      <c r="D9" s="231" t="s">
        <v>10</v>
      </c>
      <c r="E9" s="231" t="s">
        <v>11</v>
      </c>
    </row>
    <row r="10" spans="1:5" ht="23.25" thickBot="1">
      <c r="A10" s="230"/>
      <c r="B10" s="40" t="s">
        <v>7</v>
      </c>
      <c r="C10" s="40" t="s">
        <v>9</v>
      </c>
      <c r="D10" s="232"/>
      <c r="E10" s="232"/>
    </row>
    <row r="11" spans="1:5" ht="15.75" thickTop="1">
      <c r="A11" s="233">
        <f>+'1-24 hour'!$C$7</f>
        <v>45292</v>
      </c>
      <c r="B11" s="239"/>
      <c r="C11" s="236"/>
      <c r="D11" s="4" t="s">
        <v>13</v>
      </c>
      <c r="E11" s="4" t="s">
        <v>15</v>
      </c>
    </row>
    <row r="12" spans="1:5" ht="15">
      <c r="A12" s="234"/>
      <c r="B12" s="240"/>
      <c r="C12" s="237"/>
      <c r="D12" s="5"/>
      <c r="E12" s="5" t="s">
        <v>13</v>
      </c>
    </row>
    <row r="13" spans="1:5" ht="15">
      <c r="A13" s="234"/>
      <c r="B13" s="240"/>
      <c r="C13" s="237"/>
      <c r="D13" s="9"/>
      <c r="E13" s="5"/>
    </row>
    <row r="14" spans="1:5" ht="15.75" thickBot="1">
      <c r="A14" s="235"/>
      <c r="B14" s="241"/>
      <c r="C14" s="238"/>
      <c r="D14" s="6" t="s">
        <v>14</v>
      </c>
      <c r="E14" s="7" t="s">
        <v>16</v>
      </c>
    </row>
    <row r="15" spans="1:5" ht="15.75" thickTop="1">
      <c r="A15" s="233">
        <f>+'2-24 hour'!$C$7</f>
        <v>45323</v>
      </c>
      <c r="B15" s="239"/>
      <c r="C15" s="236"/>
      <c r="D15" s="5" t="s">
        <v>13</v>
      </c>
      <c r="E15" s="5" t="s">
        <v>15</v>
      </c>
    </row>
    <row r="16" spans="1:5" ht="15">
      <c r="A16" s="234"/>
      <c r="B16" s="240"/>
      <c r="C16" s="237"/>
      <c r="D16" s="5"/>
      <c r="E16" s="5" t="s">
        <v>13</v>
      </c>
    </row>
    <row r="17" spans="1:5" ht="15">
      <c r="A17" s="234"/>
      <c r="B17" s="240"/>
      <c r="C17" s="237"/>
      <c r="D17" s="9"/>
      <c r="E17" s="5"/>
    </row>
    <row r="18" spans="1:5" ht="15.75" thickBot="1">
      <c r="A18" s="235"/>
      <c r="B18" s="241"/>
      <c r="C18" s="238"/>
      <c r="D18" s="6" t="s">
        <v>14</v>
      </c>
      <c r="E18" s="7" t="s">
        <v>16</v>
      </c>
    </row>
    <row r="19" spans="1:5" ht="15.75" thickTop="1">
      <c r="A19" s="233">
        <f>+'3-24 hour'!$C$7</f>
        <v>45352</v>
      </c>
      <c r="B19" s="239"/>
      <c r="C19" s="236"/>
      <c r="D19" s="5" t="s">
        <v>13</v>
      </c>
      <c r="E19" s="5" t="s">
        <v>15</v>
      </c>
    </row>
    <row r="20" spans="1:5" ht="15">
      <c r="A20" s="234"/>
      <c r="B20" s="240"/>
      <c r="C20" s="237"/>
      <c r="D20" s="5"/>
      <c r="E20" s="5" t="s">
        <v>13</v>
      </c>
    </row>
    <row r="21" spans="1:5" ht="15">
      <c r="A21" s="234"/>
      <c r="B21" s="240"/>
      <c r="C21" s="237"/>
      <c r="D21" s="5"/>
      <c r="E21" s="5"/>
    </row>
    <row r="22" spans="1:5" ht="15.75" thickBot="1">
      <c r="A22" s="235"/>
      <c r="B22" s="241"/>
      <c r="C22" s="238"/>
      <c r="D22" s="6" t="s">
        <v>14</v>
      </c>
      <c r="E22" s="7" t="s">
        <v>16</v>
      </c>
    </row>
    <row r="23" spans="1:5" ht="15.75" thickTop="1">
      <c r="A23" s="233">
        <f>+'4-24 hour'!$C$7</f>
        <v>45383</v>
      </c>
      <c r="B23" s="239"/>
      <c r="C23" s="236"/>
      <c r="D23" s="5" t="s">
        <v>13</v>
      </c>
      <c r="E23" s="5" t="s">
        <v>15</v>
      </c>
    </row>
    <row r="24" spans="1:5" ht="15">
      <c r="A24" s="234"/>
      <c r="B24" s="240"/>
      <c r="C24" s="237"/>
      <c r="D24" s="5"/>
      <c r="E24" s="5" t="s">
        <v>13</v>
      </c>
    </row>
    <row r="25" spans="1:5" ht="15">
      <c r="A25" s="234"/>
      <c r="B25" s="240"/>
      <c r="C25" s="237"/>
      <c r="D25" s="5"/>
      <c r="E25" s="5"/>
    </row>
    <row r="26" spans="1:5" ht="15.75" thickBot="1">
      <c r="A26" s="235"/>
      <c r="B26" s="241"/>
      <c r="C26" s="238"/>
      <c r="D26" s="6" t="s">
        <v>14</v>
      </c>
      <c r="E26" s="7" t="s">
        <v>16</v>
      </c>
    </row>
    <row r="27" spans="1:5" ht="15.75" thickTop="1">
      <c r="A27" s="233">
        <f>+'5-24 hour'!$C$7</f>
        <v>45413</v>
      </c>
      <c r="B27" s="239"/>
      <c r="C27" s="236"/>
      <c r="D27" s="5" t="s">
        <v>13</v>
      </c>
      <c r="E27" s="5" t="s">
        <v>15</v>
      </c>
    </row>
    <row r="28" spans="1:5" ht="15">
      <c r="A28" s="234"/>
      <c r="B28" s="240"/>
      <c r="C28" s="237"/>
      <c r="D28" s="5"/>
      <c r="E28" s="5" t="s">
        <v>13</v>
      </c>
    </row>
    <row r="29" spans="1:5" ht="15">
      <c r="A29" s="234"/>
      <c r="B29" s="240"/>
      <c r="C29" s="237"/>
      <c r="D29" s="5"/>
      <c r="E29" s="5"/>
    </row>
    <row r="30" spans="1:5" ht="15.75" thickBot="1">
      <c r="A30" s="235"/>
      <c r="B30" s="241"/>
      <c r="C30" s="238"/>
      <c r="D30" s="6" t="s">
        <v>14</v>
      </c>
      <c r="E30" s="7" t="s">
        <v>16</v>
      </c>
    </row>
    <row r="31" spans="1:5" ht="15.75" thickTop="1">
      <c r="A31" s="233">
        <f>+'6-24 hour'!$C$7</f>
        <v>45444</v>
      </c>
      <c r="B31" s="239"/>
      <c r="C31" s="236"/>
      <c r="D31" s="5" t="s">
        <v>13</v>
      </c>
      <c r="E31" s="5" t="s">
        <v>15</v>
      </c>
    </row>
    <row r="32" spans="1:5" ht="15">
      <c r="A32" s="234"/>
      <c r="B32" s="240"/>
      <c r="C32" s="237"/>
      <c r="D32" s="5"/>
      <c r="E32" s="5" t="s">
        <v>13</v>
      </c>
    </row>
    <row r="33" spans="1:5" ht="15">
      <c r="A33" s="234"/>
      <c r="B33" s="240"/>
      <c r="C33" s="237"/>
      <c r="D33" s="5"/>
      <c r="E33" s="5"/>
    </row>
    <row r="34" spans="1:5" ht="15.75" thickBot="1">
      <c r="A34" s="235"/>
      <c r="B34" s="241"/>
      <c r="C34" s="238"/>
      <c r="D34" s="6" t="s">
        <v>14</v>
      </c>
      <c r="E34" s="7" t="s">
        <v>16</v>
      </c>
    </row>
    <row r="35" spans="1:5" ht="15.75" thickTop="1">
      <c r="A35" s="233">
        <f>+'7-24 hour'!$C$7</f>
        <v>45474</v>
      </c>
      <c r="B35" s="239"/>
      <c r="C35" s="236"/>
      <c r="D35" s="5" t="s">
        <v>13</v>
      </c>
      <c r="E35" s="5" t="s">
        <v>15</v>
      </c>
    </row>
    <row r="36" spans="1:5" ht="15">
      <c r="A36" s="234"/>
      <c r="B36" s="240"/>
      <c r="C36" s="237"/>
      <c r="D36" s="5"/>
      <c r="E36" s="5" t="s">
        <v>13</v>
      </c>
    </row>
    <row r="37" spans="1:5" ht="15">
      <c r="A37" s="234"/>
      <c r="B37" s="240"/>
      <c r="C37" s="237"/>
      <c r="D37" s="5"/>
      <c r="E37" s="5"/>
    </row>
    <row r="38" spans="1:5" ht="15.75" thickBot="1">
      <c r="A38" s="235"/>
      <c r="B38" s="241"/>
      <c r="C38" s="238"/>
      <c r="D38" s="6" t="s">
        <v>14</v>
      </c>
      <c r="E38" s="7" t="s">
        <v>16</v>
      </c>
    </row>
    <row r="39" spans="1:5" ht="15.75" thickTop="1">
      <c r="A39" s="233">
        <f>+'8-24 hour'!$C$7</f>
        <v>45505</v>
      </c>
      <c r="B39" s="239"/>
      <c r="C39" s="236"/>
      <c r="D39" s="5" t="s">
        <v>13</v>
      </c>
      <c r="E39" s="5" t="s">
        <v>15</v>
      </c>
    </row>
    <row r="40" spans="1:5" ht="15">
      <c r="A40" s="234"/>
      <c r="B40" s="240"/>
      <c r="C40" s="237"/>
      <c r="D40" s="5"/>
      <c r="E40" s="5" t="s">
        <v>13</v>
      </c>
    </row>
    <row r="41" spans="1:5" ht="15">
      <c r="A41" s="234"/>
      <c r="B41" s="240"/>
      <c r="C41" s="237"/>
      <c r="D41" s="5"/>
      <c r="E41" s="5"/>
    </row>
    <row r="42" spans="1:5" ht="15.75" thickBot="1">
      <c r="A42" s="235"/>
      <c r="B42" s="241"/>
      <c r="C42" s="238"/>
      <c r="D42" s="6" t="s">
        <v>14</v>
      </c>
      <c r="E42" s="7" t="s">
        <v>16</v>
      </c>
    </row>
    <row r="43" spans="1:5" ht="15.75" thickTop="1">
      <c r="A43" s="233">
        <f>+'9-24 hour'!$C$7</f>
        <v>45536</v>
      </c>
      <c r="B43" s="239"/>
      <c r="C43" s="236"/>
      <c r="D43" s="5" t="s">
        <v>13</v>
      </c>
      <c r="E43" s="5" t="s">
        <v>15</v>
      </c>
    </row>
    <row r="44" spans="1:5" ht="15">
      <c r="A44" s="234"/>
      <c r="B44" s="240"/>
      <c r="C44" s="237"/>
      <c r="D44" s="5"/>
      <c r="E44" s="5" t="s">
        <v>13</v>
      </c>
    </row>
    <row r="45" spans="1:5" ht="15">
      <c r="A45" s="234"/>
      <c r="B45" s="240"/>
      <c r="C45" s="237"/>
      <c r="D45" s="5"/>
      <c r="E45" s="5"/>
    </row>
    <row r="46" spans="1:5" ht="15.75" thickBot="1">
      <c r="A46" s="235"/>
      <c r="B46" s="241"/>
      <c r="C46" s="238"/>
      <c r="D46" s="6" t="s">
        <v>14</v>
      </c>
      <c r="E46" s="7" t="s">
        <v>16</v>
      </c>
    </row>
    <row r="47" spans="1:5" ht="15.75" thickTop="1">
      <c r="A47" s="233">
        <f>+'10-24 hour'!$C$7</f>
        <v>45566</v>
      </c>
      <c r="B47" s="239"/>
      <c r="C47" s="236"/>
      <c r="D47" s="5" t="s">
        <v>13</v>
      </c>
      <c r="E47" s="5" t="s">
        <v>15</v>
      </c>
    </row>
    <row r="48" spans="1:5" ht="15">
      <c r="A48" s="234"/>
      <c r="B48" s="240"/>
      <c r="C48" s="237"/>
      <c r="D48" s="5"/>
      <c r="E48" s="5" t="s">
        <v>13</v>
      </c>
    </row>
    <row r="49" spans="1:5" ht="15">
      <c r="A49" s="234"/>
      <c r="B49" s="240"/>
      <c r="C49" s="237"/>
      <c r="D49" s="5"/>
      <c r="E49" s="5"/>
    </row>
    <row r="50" spans="1:5" ht="15.75" thickBot="1">
      <c r="A50" s="235"/>
      <c r="B50" s="241"/>
      <c r="C50" s="238"/>
      <c r="D50" s="6" t="s">
        <v>14</v>
      </c>
      <c r="E50" s="7" t="s">
        <v>16</v>
      </c>
    </row>
    <row r="51" spans="1:5" ht="15.75" thickTop="1">
      <c r="A51" s="233">
        <f>+'11-24 hour'!$C$7</f>
        <v>45597</v>
      </c>
      <c r="B51" s="239"/>
      <c r="C51" s="236"/>
      <c r="D51" s="5" t="s">
        <v>13</v>
      </c>
      <c r="E51" s="5" t="s">
        <v>15</v>
      </c>
    </row>
    <row r="52" spans="1:5" ht="15">
      <c r="A52" s="234"/>
      <c r="B52" s="240"/>
      <c r="C52" s="237"/>
      <c r="D52" s="5"/>
      <c r="E52" s="5" t="s">
        <v>13</v>
      </c>
    </row>
    <row r="53" spans="1:5" ht="15">
      <c r="A53" s="234"/>
      <c r="B53" s="240"/>
      <c r="C53" s="237"/>
      <c r="D53" s="5"/>
      <c r="E53" s="5"/>
    </row>
    <row r="54" spans="1:5" ht="15.75" thickBot="1">
      <c r="A54" s="235"/>
      <c r="B54" s="241"/>
      <c r="C54" s="238"/>
      <c r="D54" s="6" t="s">
        <v>14</v>
      </c>
      <c r="E54" s="7" t="s">
        <v>16</v>
      </c>
    </row>
    <row r="55" spans="1:5" ht="15.75" thickTop="1">
      <c r="A55" s="233">
        <f>+'12-24 hour'!$C$7</f>
        <v>45627</v>
      </c>
      <c r="B55" s="239"/>
      <c r="C55" s="236"/>
      <c r="D55" s="5" t="s">
        <v>13</v>
      </c>
      <c r="E55" s="5" t="s">
        <v>15</v>
      </c>
    </row>
    <row r="56" spans="1:5" ht="15">
      <c r="A56" s="234"/>
      <c r="B56" s="240"/>
      <c r="C56" s="237"/>
      <c r="D56" s="5"/>
      <c r="E56" s="5" t="s">
        <v>13</v>
      </c>
    </row>
    <row r="57" spans="1:5" ht="15">
      <c r="A57" s="234"/>
      <c r="B57" s="240"/>
      <c r="C57" s="237"/>
      <c r="D57" s="5"/>
      <c r="E57" s="5"/>
    </row>
    <row r="58" spans="1:5" ht="15.75" thickBot="1">
      <c r="A58" s="235"/>
      <c r="B58" s="241"/>
      <c r="C58" s="238"/>
      <c r="D58" s="6" t="s">
        <v>14</v>
      </c>
      <c r="E58" s="7" t="s">
        <v>16</v>
      </c>
    </row>
    <row r="59" spans="1:5" ht="31.5" thickBot="1" thickTop="1">
      <c r="A59" s="41" t="s">
        <v>18</v>
      </c>
      <c r="B59" s="10"/>
      <c r="C59" s="10"/>
      <c r="D59" s="31"/>
      <c r="E59" s="31"/>
    </row>
    <row r="60" ht="15.75" thickTop="1"/>
    <row r="61" spans="1:10" ht="33" customHeight="1">
      <c r="A61" s="226" t="s">
        <v>39</v>
      </c>
      <c r="B61" s="226"/>
      <c r="C61" s="226"/>
      <c r="D61" s="226"/>
      <c r="E61" s="226"/>
      <c r="F61" s="226"/>
      <c r="G61" s="226"/>
      <c r="H61" s="226"/>
      <c r="I61" s="226"/>
      <c r="J61" s="226"/>
    </row>
    <row r="62" spans="1:10" ht="12" customHeight="1">
      <c r="A62" s="227" t="s">
        <v>40</v>
      </c>
      <c r="B62" s="226"/>
      <c r="C62" s="226"/>
      <c r="D62" s="226"/>
      <c r="E62" s="226"/>
      <c r="F62" s="226"/>
      <c r="G62" s="226"/>
      <c r="H62" s="226"/>
      <c r="I62" s="226"/>
      <c r="J62" s="226"/>
    </row>
    <row r="63" spans="1:10" ht="15" customHeight="1">
      <c r="A63" s="33"/>
      <c r="B63" s="32"/>
      <c r="C63" s="34"/>
      <c r="D63" s="34"/>
      <c r="E63" s="34"/>
      <c r="F63" s="34"/>
      <c r="G63" s="34"/>
      <c r="H63" s="34"/>
      <c r="I63" s="34"/>
      <c r="J63" s="34"/>
    </row>
    <row r="64" spans="1:9" s="49" customFormat="1" ht="15.75" thickBot="1">
      <c r="A64" s="45" t="s">
        <v>45</v>
      </c>
      <c r="B64" s="46"/>
      <c r="C64" s="55"/>
      <c r="D64" s="47" t="s">
        <v>16</v>
      </c>
      <c r="E64" s="55"/>
      <c r="F64" s="48"/>
      <c r="H64" s="50"/>
      <c r="I64" s="48"/>
    </row>
    <row r="65" spans="1:9" s="49" customFormat="1" ht="6" customHeight="1">
      <c r="A65" s="45"/>
      <c r="B65" s="51"/>
      <c r="C65" s="51"/>
      <c r="D65" s="48"/>
      <c r="E65" s="48"/>
      <c r="F65" s="48"/>
      <c r="G65" s="50"/>
      <c r="H65" s="50"/>
      <c r="I65" s="48"/>
    </row>
    <row r="66" spans="1:9" s="52" customFormat="1" ht="12.75">
      <c r="A66" s="45" t="s">
        <v>41</v>
      </c>
      <c r="B66" s="48"/>
      <c r="C66" s="48"/>
      <c r="D66" s="48"/>
      <c r="E66" s="48"/>
      <c r="F66" s="48"/>
      <c r="G66" s="48"/>
      <c r="H66" s="48"/>
      <c r="I66" s="48"/>
    </row>
    <row r="67" spans="1:9" s="52" customFormat="1" ht="12.75">
      <c r="A67" s="53" t="s">
        <v>42</v>
      </c>
      <c r="B67" s="48"/>
      <c r="C67" s="48"/>
      <c r="D67" s="48"/>
      <c r="E67" s="48"/>
      <c r="F67" s="48"/>
      <c r="G67" s="48"/>
      <c r="H67" s="48"/>
      <c r="I67" s="48"/>
    </row>
    <row r="68" spans="1:9" s="52" customFormat="1" ht="12.75">
      <c r="A68" s="228" t="s">
        <v>43</v>
      </c>
      <c r="B68" s="228"/>
      <c r="C68" s="228"/>
      <c r="D68" s="228"/>
      <c r="E68" s="228"/>
      <c r="F68" s="228"/>
      <c r="G68" s="228"/>
      <c r="H68" s="228"/>
      <c r="I68" s="54"/>
    </row>
    <row r="69" spans="1:5" ht="15.75" thickBot="1">
      <c r="A69" s="45" t="s">
        <v>41</v>
      </c>
      <c r="C69" s="55"/>
      <c r="D69" s="47" t="s">
        <v>16</v>
      </c>
      <c r="E69" s="55"/>
    </row>
    <row r="70" spans="1:5" ht="15">
      <c r="A70" s="45"/>
      <c r="C70" s="46"/>
      <c r="D70" s="47"/>
      <c r="E70" s="46"/>
    </row>
    <row r="71" spans="1:5" ht="15">
      <c r="A71" s="45"/>
      <c r="C71" s="46"/>
      <c r="D71" s="47"/>
      <c r="E71" s="46"/>
    </row>
  </sheetData>
  <sheetProtection/>
  <mergeCells count="45">
    <mergeCell ref="A51:A54"/>
    <mergeCell ref="C51:C54"/>
    <mergeCell ref="B47:B50"/>
    <mergeCell ref="B51:B54"/>
    <mergeCell ref="B55:B58"/>
    <mergeCell ref="A39:A42"/>
    <mergeCell ref="C39:C42"/>
    <mergeCell ref="A43:A46"/>
    <mergeCell ref="C43:C46"/>
    <mergeCell ref="B39:B42"/>
    <mergeCell ref="A55:A58"/>
    <mergeCell ref="C55:C58"/>
    <mergeCell ref="B43:B46"/>
    <mergeCell ref="A47:A50"/>
    <mergeCell ref="C47:C50"/>
    <mergeCell ref="A31:A34"/>
    <mergeCell ref="C31:C34"/>
    <mergeCell ref="A35:A38"/>
    <mergeCell ref="C35:C38"/>
    <mergeCell ref="B31:B34"/>
    <mergeCell ref="B35:B38"/>
    <mergeCell ref="A23:A26"/>
    <mergeCell ref="C23:C26"/>
    <mergeCell ref="A27:A30"/>
    <mergeCell ref="C27:C30"/>
    <mergeCell ref="B23:B26"/>
    <mergeCell ref="B27:B30"/>
    <mergeCell ref="C11:C14"/>
    <mergeCell ref="B11:B14"/>
    <mergeCell ref="A15:A18"/>
    <mergeCell ref="C15:C18"/>
    <mergeCell ref="A19:A22"/>
    <mergeCell ref="C19:C22"/>
    <mergeCell ref="B15:B18"/>
    <mergeCell ref="B19:B22"/>
    <mergeCell ref="A7:B7"/>
    <mergeCell ref="C7:D7"/>
    <mergeCell ref="D5:E5"/>
    <mergeCell ref="A61:J61"/>
    <mergeCell ref="A62:J62"/>
    <mergeCell ref="A68:H68"/>
    <mergeCell ref="A9:A10"/>
    <mergeCell ref="D9:D10"/>
    <mergeCell ref="E9:E10"/>
    <mergeCell ref="A11:A1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64" r:id="rId1"/>
</worksheet>
</file>

<file path=xl/worksheets/sheet10.xml><?xml version="1.0" encoding="utf-8"?>
<worksheet xmlns="http://schemas.openxmlformats.org/spreadsheetml/2006/main" xmlns:r="http://schemas.openxmlformats.org/officeDocument/2006/relationships">
  <sheetPr>
    <tabColor theme="7" tint="0.39998000860214233"/>
    <pageSetUpPr fitToPage="1"/>
  </sheetPr>
  <dimension ref="A1:AH15"/>
  <sheetViews>
    <sheetView zoomScale="85" zoomScaleNormal="85" zoomScalePageLayoutView="0" workbookViewId="0" topLeftCell="A1">
      <selection activeCell="C10" sqref="C10"/>
    </sheetView>
  </sheetViews>
  <sheetFormatPr defaultColWidth="9.140625" defaultRowHeight="12.75"/>
  <cols>
    <col min="1" max="1" width="4.421875" style="1" customWidth="1"/>
    <col min="2" max="2" width="16.57421875" style="1" customWidth="1"/>
    <col min="3" max="33" width="4.140625" style="1" customWidth="1"/>
    <col min="34" max="34" width="9.140625" style="1" customWidth="1"/>
    <col min="35" max="35" width="6.140625" style="1" customWidth="1"/>
    <col min="36" max="16384" width="9.140625" style="1" customWidth="1"/>
  </cols>
  <sheetData>
    <row r="1" spans="1:34" ht="18.75" customHeight="1">
      <c r="A1" s="133"/>
      <c r="B1" s="250" t="s">
        <v>1</v>
      </c>
      <c r="C1" s="250"/>
      <c r="D1" s="250"/>
      <c r="E1" s="250"/>
      <c r="F1" s="250"/>
      <c r="G1" s="250"/>
      <c r="H1" s="250"/>
      <c r="I1" s="250"/>
      <c r="J1" s="250"/>
      <c r="K1" s="250"/>
      <c r="L1" s="250"/>
      <c r="M1" s="250"/>
      <c r="N1" s="133"/>
      <c r="O1" s="133"/>
      <c r="P1" s="133"/>
      <c r="Q1" s="133"/>
      <c r="R1" s="133"/>
      <c r="S1" s="133"/>
      <c r="T1" s="133"/>
      <c r="U1" s="133"/>
      <c r="V1" s="133"/>
      <c r="W1" s="133"/>
      <c r="X1" s="133"/>
      <c r="Y1" s="133"/>
      <c r="Z1" s="133"/>
      <c r="AA1" s="133"/>
      <c r="AB1" s="133"/>
      <c r="AC1" s="133"/>
      <c r="AD1" s="133"/>
      <c r="AE1" s="133"/>
      <c r="AF1" s="133"/>
      <c r="AG1" s="133"/>
      <c r="AH1" s="133"/>
    </row>
    <row r="2" spans="2:20" ht="15">
      <c r="B2" s="142" t="s">
        <v>4</v>
      </c>
      <c r="C2" s="143"/>
      <c r="D2" s="144"/>
      <c r="E2" s="78" t="str">
        <f>IF(DATA!$B$2=0,"",DATA!$B$2)</f>
        <v>TAU</v>
      </c>
      <c r="F2" s="29"/>
      <c r="G2" s="29"/>
      <c r="H2" s="29"/>
      <c r="I2" s="29"/>
      <c r="J2" s="29"/>
      <c r="K2" s="29"/>
      <c r="L2" s="127"/>
      <c r="M2" s="127"/>
      <c r="N2" s="127"/>
      <c r="O2" s="147" t="s">
        <v>56</v>
      </c>
      <c r="P2" s="147"/>
      <c r="Q2" s="144"/>
      <c r="R2" s="144"/>
      <c r="S2" s="144"/>
      <c r="T2" s="78" t="str">
        <f>IF(DATA!$B$5=0,"",DATA!$B$5)</f>
        <v>computer science</v>
      </c>
    </row>
    <row r="3" spans="2:20" ht="15.75" thickBot="1">
      <c r="B3" s="145" t="s">
        <v>5</v>
      </c>
      <c r="C3" s="146"/>
      <c r="D3" s="144"/>
      <c r="E3" s="78" t="str">
        <f>IF(DATA!$B$3=0,"",DATA!$B$3)</f>
        <v>Joan Smith</v>
      </c>
      <c r="F3" s="29"/>
      <c r="G3" s="29"/>
      <c r="H3" s="29"/>
      <c r="I3" s="29"/>
      <c r="J3" s="29"/>
      <c r="K3" s="29"/>
      <c r="L3" s="128"/>
      <c r="M3" s="129"/>
      <c r="N3" s="129"/>
      <c r="O3" s="148" t="s">
        <v>6</v>
      </c>
      <c r="P3" s="149"/>
      <c r="Q3" s="144"/>
      <c r="R3" s="144"/>
      <c r="S3" s="144"/>
      <c r="T3" s="78" t="str">
        <f>IF(DATA!$B$4=0,"",DATA!$B$4)</f>
        <v>PI</v>
      </c>
    </row>
    <row r="4" spans="2:13" ht="20.25" thickBot="1">
      <c r="B4" s="25"/>
      <c r="C4" s="23" t="s">
        <v>0</v>
      </c>
      <c r="D4" s="24"/>
      <c r="E4" s="248">
        <v>45474</v>
      </c>
      <c r="F4" s="248"/>
      <c r="G4" s="248"/>
      <c r="H4" s="248"/>
      <c r="I4" s="248"/>
      <c r="J4" s="248"/>
      <c r="K4" s="248"/>
      <c r="L4" s="249"/>
      <c r="M4" s="22"/>
    </row>
    <row r="5" spans="2:34" ht="12">
      <c r="B5" s="21"/>
      <c r="C5" s="12"/>
      <c r="D5" s="12"/>
      <c r="E5" s="12"/>
      <c r="F5" s="12"/>
      <c r="G5" s="12"/>
      <c r="H5" s="12"/>
      <c r="I5" s="12"/>
      <c r="J5" s="12"/>
      <c r="K5" s="12"/>
      <c r="L5" s="12"/>
      <c r="M5" s="12"/>
      <c r="N5" s="12"/>
      <c r="O5" s="12"/>
      <c r="P5" s="12"/>
      <c r="Q5" s="11"/>
      <c r="R5" s="12"/>
      <c r="S5" s="12"/>
      <c r="T5" s="12"/>
      <c r="U5" s="12"/>
      <c r="V5" s="12"/>
      <c r="W5" s="12"/>
      <c r="X5" s="12"/>
      <c r="Y5" s="12"/>
      <c r="Z5" s="12"/>
      <c r="AA5" s="12"/>
      <c r="AB5" s="12"/>
      <c r="AC5" s="12"/>
      <c r="AD5" s="12"/>
      <c r="AE5" s="12"/>
      <c r="AF5" s="12"/>
      <c r="AG5" s="12"/>
      <c r="AH5" s="12"/>
    </row>
    <row r="6" spans="2:34" ht="12">
      <c r="B6" s="11"/>
      <c r="C6" s="11"/>
      <c r="D6" s="11"/>
      <c r="E6" s="11"/>
      <c r="F6" s="11"/>
      <c r="G6" s="11"/>
      <c r="H6" s="11"/>
      <c r="I6" s="11"/>
      <c r="J6" s="11"/>
      <c r="K6" s="11"/>
      <c r="L6" s="11"/>
      <c r="M6" s="11"/>
      <c r="N6" s="11"/>
      <c r="O6" s="11"/>
      <c r="Q6" s="11"/>
      <c r="R6" s="11"/>
      <c r="S6" s="11"/>
      <c r="T6" s="11"/>
      <c r="U6" s="11"/>
      <c r="V6" s="11"/>
      <c r="W6" s="11"/>
      <c r="X6" s="11"/>
      <c r="Y6" s="11"/>
      <c r="Z6" s="11"/>
      <c r="AA6" s="11"/>
      <c r="AB6" s="11"/>
      <c r="AC6" s="11"/>
      <c r="AD6" s="11"/>
      <c r="AE6" s="11"/>
      <c r="AF6" s="11"/>
      <c r="AG6" s="11"/>
      <c r="AH6" s="11"/>
    </row>
    <row r="7" spans="1:34" ht="12.75" customHeight="1">
      <c r="A7" s="16"/>
      <c r="B7" s="27" t="s">
        <v>30</v>
      </c>
      <c r="C7" s="64">
        <f>+E4</f>
        <v>45474</v>
      </c>
      <c r="D7" s="64">
        <f>+C7+1</f>
        <v>45475</v>
      </c>
      <c r="E7" s="64">
        <f aca="true" t="shared" si="0" ref="E7:AE7">+D7+1</f>
        <v>45476</v>
      </c>
      <c r="F7" s="64">
        <f t="shared" si="0"/>
        <v>45477</v>
      </c>
      <c r="G7" s="15">
        <f t="shared" si="0"/>
        <v>45478</v>
      </c>
      <c r="H7" s="15">
        <f t="shared" si="0"/>
        <v>45479</v>
      </c>
      <c r="I7" s="64">
        <f t="shared" si="0"/>
        <v>45480</v>
      </c>
      <c r="J7" s="64">
        <f t="shared" si="0"/>
        <v>45481</v>
      </c>
      <c r="K7" s="64">
        <f t="shared" si="0"/>
        <v>45482</v>
      </c>
      <c r="L7" s="64">
        <f t="shared" si="0"/>
        <v>45483</v>
      </c>
      <c r="M7" s="64">
        <f t="shared" si="0"/>
        <v>45484</v>
      </c>
      <c r="N7" s="15">
        <f t="shared" si="0"/>
        <v>45485</v>
      </c>
      <c r="O7" s="15">
        <f t="shared" si="0"/>
        <v>45486</v>
      </c>
      <c r="P7" s="64">
        <f t="shared" si="0"/>
        <v>45487</v>
      </c>
      <c r="Q7" s="64">
        <f t="shared" si="0"/>
        <v>45488</v>
      </c>
      <c r="R7" s="64">
        <f t="shared" si="0"/>
        <v>45489</v>
      </c>
      <c r="S7" s="64">
        <f t="shared" si="0"/>
        <v>45490</v>
      </c>
      <c r="T7" s="64">
        <f t="shared" si="0"/>
        <v>45491</v>
      </c>
      <c r="U7" s="15">
        <f t="shared" si="0"/>
        <v>45492</v>
      </c>
      <c r="V7" s="15">
        <f t="shared" si="0"/>
        <v>45493</v>
      </c>
      <c r="W7" s="64">
        <f t="shared" si="0"/>
        <v>45494</v>
      </c>
      <c r="X7" s="64">
        <f t="shared" si="0"/>
        <v>45495</v>
      </c>
      <c r="Y7" s="64">
        <f t="shared" si="0"/>
        <v>45496</v>
      </c>
      <c r="Z7" s="64">
        <f t="shared" si="0"/>
        <v>45497</v>
      </c>
      <c r="AA7" s="64">
        <f t="shared" si="0"/>
        <v>45498</v>
      </c>
      <c r="AB7" s="15">
        <f t="shared" si="0"/>
        <v>45499</v>
      </c>
      <c r="AC7" s="15">
        <f>+AB7+1</f>
        <v>45500</v>
      </c>
      <c r="AD7" s="64">
        <f t="shared" si="0"/>
        <v>45501</v>
      </c>
      <c r="AE7" s="64">
        <f t="shared" si="0"/>
        <v>45502</v>
      </c>
      <c r="AF7" s="64">
        <f>+AE7+1</f>
        <v>45503</v>
      </c>
      <c r="AG7" s="64">
        <f>+AF7+1</f>
        <v>45504</v>
      </c>
      <c r="AH7" s="141" t="s">
        <v>31</v>
      </c>
    </row>
    <row r="8" spans="1:34" ht="12" customHeight="1">
      <c r="A8" s="16"/>
      <c r="B8" s="27"/>
      <c r="C8" s="65">
        <f>+C7</f>
        <v>45474</v>
      </c>
      <c r="D8" s="65">
        <f>+D7</f>
        <v>45475</v>
      </c>
      <c r="E8" s="65">
        <f aca="true" t="shared" si="1" ref="E8:AG8">+E7</f>
        <v>45476</v>
      </c>
      <c r="F8" s="65">
        <f t="shared" si="1"/>
        <v>45477</v>
      </c>
      <c r="G8" s="17">
        <f t="shared" si="1"/>
        <v>45478</v>
      </c>
      <c r="H8" s="17">
        <f t="shared" si="1"/>
        <v>45479</v>
      </c>
      <c r="I8" s="65">
        <f t="shared" si="1"/>
        <v>45480</v>
      </c>
      <c r="J8" s="65">
        <f t="shared" si="1"/>
        <v>45481</v>
      </c>
      <c r="K8" s="65">
        <f t="shared" si="1"/>
        <v>45482</v>
      </c>
      <c r="L8" s="65">
        <f t="shared" si="1"/>
        <v>45483</v>
      </c>
      <c r="M8" s="65">
        <f t="shared" si="1"/>
        <v>45484</v>
      </c>
      <c r="N8" s="17">
        <f t="shared" si="1"/>
        <v>45485</v>
      </c>
      <c r="O8" s="17">
        <f t="shared" si="1"/>
        <v>45486</v>
      </c>
      <c r="P8" s="65">
        <f t="shared" si="1"/>
        <v>45487</v>
      </c>
      <c r="Q8" s="65">
        <f t="shared" si="1"/>
        <v>45488</v>
      </c>
      <c r="R8" s="65">
        <f t="shared" si="1"/>
        <v>45489</v>
      </c>
      <c r="S8" s="65">
        <f t="shared" si="1"/>
        <v>45490</v>
      </c>
      <c r="T8" s="65">
        <f t="shared" si="1"/>
        <v>45491</v>
      </c>
      <c r="U8" s="17">
        <f t="shared" si="1"/>
        <v>45492</v>
      </c>
      <c r="V8" s="17">
        <f t="shared" si="1"/>
        <v>45493</v>
      </c>
      <c r="W8" s="65">
        <f t="shared" si="1"/>
        <v>45494</v>
      </c>
      <c r="X8" s="65">
        <f t="shared" si="1"/>
        <v>45495</v>
      </c>
      <c r="Y8" s="65">
        <f t="shared" si="1"/>
        <v>45496</v>
      </c>
      <c r="Z8" s="65">
        <f t="shared" si="1"/>
        <v>45497</v>
      </c>
      <c r="AA8" s="65">
        <f t="shared" si="1"/>
        <v>45498</v>
      </c>
      <c r="AB8" s="17">
        <f t="shared" si="1"/>
        <v>45499</v>
      </c>
      <c r="AC8" s="17">
        <f t="shared" si="1"/>
        <v>45500</v>
      </c>
      <c r="AD8" s="65">
        <f t="shared" si="1"/>
        <v>45501</v>
      </c>
      <c r="AE8" s="65">
        <f t="shared" si="1"/>
        <v>45502</v>
      </c>
      <c r="AF8" s="65">
        <f t="shared" si="1"/>
        <v>45503</v>
      </c>
      <c r="AG8" s="65">
        <f t="shared" si="1"/>
        <v>45504</v>
      </c>
      <c r="AH8" s="18"/>
    </row>
    <row r="9" spans="1:34" ht="12.75">
      <c r="A9" s="16"/>
      <c r="B9" s="61" t="s">
        <v>44</v>
      </c>
      <c r="C9" s="66"/>
      <c r="D9" s="66"/>
      <c r="E9" s="67"/>
      <c r="F9" s="66"/>
      <c r="G9" s="18"/>
      <c r="H9" s="18"/>
      <c r="I9" s="66"/>
      <c r="J9" s="66"/>
      <c r="K9" s="66"/>
      <c r="L9" s="66"/>
      <c r="M9" s="66"/>
      <c r="N9" s="18"/>
      <c r="O9" s="18"/>
      <c r="P9" s="66"/>
      <c r="Q9" s="66"/>
      <c r="R9" s="66"/>
      <c r="S9" s="66"/>
      <c r="T9" s="66"/>
      <c r="U9" s="18"/>
      <c r="V9" s="18"/>
      <c r="W9" s="66"/>
      <c r="X9" s="66"/>
      <c r="Y9" s="67"/>
      <c r="Z9" s="66"/>
      <c r="AA9" s="66"/>
      <c r="AB9" s="18"/>
      <c r="AC9" s="18"/>
      <c r="AD9" s="66"/>
      <c r="AE9" s="66"/>
      <c r="AF9" s="66"/>
      <c r="AG9" s="66"/>
      <c r="AH9" s="18"/>
    </row>
    <row r="10" spans="1:34" s="29" customFormat="1" ht="28.5" customHeight="1">
      <c r="A10" s="14" t="s">
        <v>32</v>
      </c>
      <c r="B10" s="139" t="str">
        <f>IF(DATA!$B$7=0,"",DATA!$B$7)</f>
        <v>FOC3 101054741</v>
      </c>
      <c r="C10" s="134"/>
      <c r="D10" s="134"/>
      <c r="E10" s="134"/>
      <c r="F10" s="134"/>
      <c r="G10" s="135"/>
      <c r="H10" s="135"/>
      <c r="I10" s="134"/>
      <c r="J10" s="134"/>
      <c r="K10" s="134"/>
      <c r="L10" s="134"/>
      <c r="M10" s="134"/>
      <c r="N10" s="135"/>
      <c r="O10" s="135"/>
      <c r="P10" s="134"/>
      <c r="Q10" s="134"/>
      <c r="R10" s="134"/>
      <c r="S10" s="134"/>
      <c r="T10" s="134"/>
      <c r="U10" s="135"/>
      <c r="V10" s="135"/>
      <c r="W10" s="134"/>
      <c r="X10" s="134"/>
      <c r="Y10" s="134"/>
      <c r="Z10" s="134"/>
      <c r="AA10" s="134"/>
      <c r="AB10" s="135"/>
      <c r="AC10" s="135"/>
      <c r="AD10" s="134"/>
      <c r="AE10" s="134"/>
      <c r="AF10" s="134"/>
      <c r="AG10" s="134"/>
      <c r="AH10" s="28">
        <f>SUM(C10:AG10)</f>
        <v>0</v>
      </c>
    </row>
    <row r="11" spans="1:34" s="29" customFormat="1" ht="28.5" customHeight="1">
      <c r="A11" s="14" t="s">
        <v>33</v>
      </c>
      <c r="B11" s="139">
        <f>IF(DATA!$B$8=0,"",DATA!$B$8)</f>
      </c>
      <c r="C11" s="134"/>
      <c r="D11" s="134"/>
      <c r="E11" s="134"/>
      <c r="F11" s="134"/>
      <c r="G11" s="135"/>
      <c r="H11" s="135"/>
      <c r="I11" s="134"/>
      <c r="J11" s="134"/>
      <c r="K11" s="134"/>
      <c r="L11" s="134"/>
      <c r="M11" s="134"/>
      <c r="N11" s="135"/>
      <c r="O11" s="135"/>
      <c r="P11" s="134"/>
      <c r="Q11" s="134"/>
      <c r="R11" s="134"/>
      <c r="S11" s="134"/>
      <c r="T11" s="134"/>
      <c r="U11" s="135"/>
      <c r="V11" s="135"/>
      <c r="W11" s="134"/>
      <c r="X11" s="134"/>
      <c r="Y11" s="134"/>
      <c r="Z11" s="134"/>
      <c r="AA11" s="134"/>
      <c r="AB11" s="135"/>
      <c r="AC11" s="135"/>
      <c r="AD11" s="134"/>
      <c r="AE11" s="134"/>
      <c r="AF11" s="134"/>
      <c r="AG11" s="134"/>
      <c r="AH11" s="28">
        <f>SUM(C11:AG11)</f>
        <v>0</v>
      </c>
    </row>
    <row r="12" spans="1:34" s="29" customFormat="1" ht="26.25" customHeight="1">
      <c r="A12" s="14" t="s">
        <v>34</v>
      </c>
      <c r="B12" s="139">
        <f>IF(DATA!$B$9=0,"",DATA!$B$9)</f>
      </c>
      <c r="C12" s="134"/>
      <c r="D12" s="134"/>
      <c r="E12" s="134"/>
      <c r="F12" s="134"/>
      <c r="G12" s="135"/>
      <c r="H12" s="135"/>
      <c r="I12" s="134"/>
      <c r="J12" s="134"/>
      <c r="K12" s="134"/>
      <c r="L12" s="134"/>
      <c r="M12" s="134"/>
      <c r="N12" s="135"/>
      <c r="O12" s="135"/>
      <c r="P12" s="134"/>
      <c r="Q12" s="134"/>
      <c r="R12" s="134"/>
      <c r="S12" s="134"/>
      <c r="T12" s="134"/>
      <c r="U12" s="135"/>
      <c r="V12" s="135"/>
      <c r="W12" s="134"/>
      <c r="X12" s="134"/>
      <c r="Y12" s="134"/>
      <c r="Z12" s="134"/>
      <c r="AA12" s="134"/>
      <c r="AB12" s="135"/>
      <c r="AC12" s="135"/>
      <c r="AD12" s="134"/>
      <c r="AE12" s="134"/>
      <c r="AF12" s="134"/>
      <c r="AG12" s="134"/>
      <c r="AH12" s="28">
        <f>SUM(C12:AG12)</f>
        <v>0</v>
      </c>
    </row>
    <row r="13" spans="1:34" s="29" customFormat="1" ht="26.25" customHeight="1">
      <c r="A13" s="14" t="s">
        <v>35</v>
      </c>
      <c r="B13" s="139">
        <f>IF(DATA!$B$10=0,"",DATA!$B$10)</f>
      </c>
      <c r="C13" s="134"/>
      <c r="D13" s="134"/>
      <c r="E13" s="134"/>
      <c r="F13" s="134"/>
      <c r="G13" s="135"/>
      <c r="H13" s="135"/>
      <c r="I13" s="134"/>
      <c r="J13" s="134"/>
      <c r="K13" s="134"/>
      <c r="L13" s="134"/>
      <c r="M13" s="134"/>
      <c r="N13" s="135"/>
      <c r="O13" s="135"/>
      <c r="P13" s="134"/>
      <c r="Q13" s="134"/>
      <c r="R13" s="134"/>
      <c r="S13" s="134"/>
      <c r="T13" s="134"/>
      <c r="U13" s="135"/>
      <c r="V13" s="135"/>
      <c r="W13" s="134"/>
      <c r="X13" s="134"/>
      <c r="Y13" s="134"/>
      <c r="Z13" s="134"/>
      <c r="AA13" s="134"/>
      <c r="AB13" s="135"/>
      <c r="AC13" s="135"/>
      <c r="AD13" s="134"/>
      <c r="AE13" s="134"/>
      <c r="AF13" s="134"/>
      <c r="AG13" s="134"/>
      <c r="AH13" s="28">
        <f>SUM(C13:AG13)</f>
        <v>0</v>
      </c>
    </row>
    <row r="14" spans="1:34" ht="14.25" customHeight="1">
      <c r="A14" s="16"/>
      <c r="B14" s="27"/>
      <c r="C14" s="66"/>
      <c r="D14" s="66"/>
      <c r="E14" s="66"/>
      <c r="F14" s="66"/>
      <c r="G14" s="18"/>
      <c r="H14" s="18"/>
      <c r="I14" s="66"/>
      <c r="J14" s="66"/>
      <c r="K14" s="66"/>
      <c r="L14" s="66"/>
      <c r="M14" s="66"/>
      <c r="N14" s="18"/>
      <c r="O14" s="18"/>
      <c r="P14" s="66"/>
      <c r="Q14" s="66"/>
      <c r="R14" s="66"/>
      <c r="S14" s="66"/>
      <c r="T14" s="66"/>
      <c r="U14" s="18"/>
      <c r="V14" s="18"/>
      <c r="W14" s="66"/>
      <c r="X14" s="66"/>
      <c r="Y14" s="66"/>
      <c r="Z14" s="66"/>
      <c r="AA14" s="66"/>
      <c r="AB14" s="18"/>
      <c r="AC14" s="18"/>
      <c r="AD14" s="66"/>
      <c r="AE14" s="66"/>
      <c r="AF14" s="66"/>
      <c r="AG14" s="66"/>
      <c r="AH14" s="18"/>
    </row>
    <row r="15" spans="1:34" ht="14.25" customHeight="1">
      <c r="A15" s="16"/>
      <c r="B15" s="27" t="s">
        <v>57</v>
      </c>
      <c r="C15" s="66">
        <f>SUM(C10:C14)</f>
        <v>0</v>
      </c>
      <c r="D15" s="66">
        <f aca="true" t="shared" si="2" ref="D15:AG15">SUM(D10:D14)</f>
        <v>0</v>
      </c>
      <c r="E15" s="66">
        <f t="shared" si="2"/>
        <v>0</v>
      </c>
      <c r="F15" s="66">
        <f t="shared" si="2"/>
        <v>0</v>
      </c>
      <c r="G15" s="18">
        <f t="shared" si="2"/>
        <v>0</v>
      </c>
      <c r="H15" s="18">
        <f t="shared" si="2"/>
        <v>0</v>
      </c>
      <c r="I15" s="66">
        <f t="shared" si="2"/>
        <v>0</v>
      </c>
      <c r="J15" s="66">
        <f t="shared" si="2"/>
        <v>0</v>
      </c>
      <c r="K15" s="66">
        <f t="shared" si="2"/>
        <v>0</v>
      </c>
      <c r="L15" s="66">
        <f t="shared" si="2"/>
        <v>0</v>
      </c>
      <c r="M15" s="66">
        <f t="shared" si="2"/>
        <v>0</v>
      </c>
      <c r="N15" s="18">
        <f t="shared" si="2"/>
        <v>0</v>
      </c>
      <c r="O15" s="18">
        <f t="shared" si="2"/>
        <v>0</v>
      </c>
      <c r="P15" s="66">
        <f t="shared" si="2"/>
        <v>0</v>
      </c>
      <c r="Q15" s="66">
        <f t="shared" si="2"/>
        <v>0</v>
      </c>
      <c r="R15" s="66">
        <f t="shared" si="2"/>
        <v>0</v>
      </c>
      <c r="S15" s="66">
        <f t="shared" si="2"/>
        <v>0</v>
      </c>
      <c r="T15" s="66">
        <f t="shared" si="2"/>
        <v>0</v>
      </c>
      <c r="U15" s="18">
        <f t="shared" si="2"/>
        <v>0</v>
      </c>
      <c r="V15" s="18">
        <f t="shared" si="2"/>
        <v>0</v>
      </c>
      <c r="W15" s="66">
        <f t="shared" si="2"/>
        <v>0</v>
      </c>
      <c r="X15" s="66">
        <f t="shared" si="2"/>
        <v>0</v>
      </c>
      <c r="Y15" s="66">
        <f t="shared" si="2"/>
        <v>0</v>
      </c>
      <c r="Z15" s="66">
        <f t="shared" si="2"/>
        <v>0</v>
      </c>
      <c r="AA15" s="66">
        <f t="shared" si="2"/>
        <v>0</v>
      </c>
      <c r="AB15" s="18">
        <f t="shared" si="2"/>
        <v>0</v>
      </c>
      <c r="AC15" s="18">
        <f t="shared" si="2"/>
        <v>0</v>
      </c>
      <c r="AD15" s="66">
        <f t="shared" si="2"/>
        <v>0</v>
      </c>
      <c r="AE15" s="66">
        <f t="shared" si="2"/>
        <v>0</v>
      </c>
      <c r="AF15" s="66">
        <f t="shared" si="2"/>
        <v>0</v>
      </c>
      <c r="AG15" s="66">
        <f t="shared" si="2"/>
        <v>0</v>
      </c>
      <c r="AH15" s="18">
        <f>SUM(AH10:AH14)</f>
        <v>0</v>
      </c>
    </row>
  </sheetData>
  <sheetProtection password="CCF7" sheet="1" formatColumns="0" selectLockedCells="1"/>
  <mergeCells count="2">
    <mergeCell ref="E4:L4"/>
    <mergeCell ref="B1:M1"/>
  </mergeCells>
  <printOptions/>
  <pageMargins left="0.35433070866141736" right="0.35433070866141736" top="0.984251968503937" bottom="0.984251968503937" header="0.5118110236220472" footer="0.5118110236220472"/>
  <pageSetup fitToHeight="1" fitToWidth="1" horizontalDpi="600" verticalDpi="600" orientation="landscape" paperSize="9" scale="89" r:id="rId1"/>
</worksheet>
</file>

<file path=xl/worksheets/sheet11.xml><?xml version="1.0" encoding="utf-8"?>
<worksheet xmlns="http://schemas.openxmlformats.org/spreadsheetml/2006/main" xmlns:r="http://schemas.openxmlformats.org/officeDocument/2006/relationships">
  <sheetPr>
    <tabColor theme="7" tint="0.39998000860214233"/>
    <pageSetUpPr fitToPage="1"/>
  </sheetPr>
  <dimension ref="A1:AH15"/>
  <sheetViews>
    <sheetView zoomScale="85" zoomScaleNormal="85" zoomScalePageLayoutView="0" workbookViewId="0" topLeftCell="A1">
      <selection activeCell="C10" sqref="C10"/>
    </sheetView>
  </sheetViews>
  <sheetFormatPr defaultColWidth="9.140625" defaultRowHeight="12.75"/>
  <cols>
    <col min="1" max="1" width="4.421875" style="1" customWidth="1"/>
    <col min="2" max="2" width="16.57421875" style="1" customWidth="1"/>
    <col min="3" max="33" width="4.140625" style="1" customWidth="1"/>
    <col min="34" max="34" width="9.140625" style="1" customWidth="1"/>
    <col min="35" max="35" width="6.140625" style="1" customWidth="1"/>
    <col min="36" max="16384" width="9.140625" style="1" customWidth="1"/>
  </cols>
  <sheetData>
    <row r="1" spans="1:34" ht="18.75" customHeight="1">
      <c r="A1" s="133"/>
      <c r="B1" s="250" t="s">
        <v>1</v>
      </c>
      <c r="C1" s="250"/>
      <c r="D1" s="250"/>
      <c r="E1" s="250"/>
      <c r="F1" s="250"/>
      <c r="G1" s="250"/>
      <c r="H1" s="250"/>
      <c r="I1" s="250"/>
      <c r="J1" s="250"/>
      <c r="K1" s="250"/>
      <c r="L1" s="250"/>
      <c r="M1" s="250"/>
      <c r="N1" s="133"/>
      <c r="O1" s="133"/>
      <c r="P1" s="133"/>
      <c r="Q1" s="133"/>
      <c r="R1" s="133"/>
      <c r="S1" s="133"/>
      <c r="T1" s="133"/>
      <c r="U1" s="133"/>
      <c r="V1" s="133"/>
      <c r="W1" s="133"/>
      <c r="X1" s="133"/>
      <c r="Y1" s="133"/>
      <c r="Z1" s="133"/>
      <c r="AA1" s="133"/>
      <c r="AB1" s="133"/>
      <c r="AC1" s="133"/>
      <c r="AD1" s="133"/>
      <c r="AE1" s="133"/>
      <c r="AF1" s="133"/>
      <c r="AG1" s="133"/>
      <c r="AH1" s="133"/>
    </row>
    <row r="2" spans="2:20" ht="15">
      <c r="B2" s="142" t="s">
        <v>4</v>
      </c>
      <c r="C2" s="143"/>
      <c r="D2" s="144"/>
      <c r="E2" s="78" t="str">
        <f>IF(DATA!$B$2=0,"",DATA!$B$2)</f>
        <v>TAU</v>
      </c>
      <c r="F2" s="29"/>
      <c r="G2" s="29"/>
      <c r="H2" s="29"/>
      <c r="I2" s="29"/>
      <c r="J2" s="29"/>
      <c r="K2" s="29"/>
      <c r="L2" s="127"/>
      <c r="M2" s="127"/>
      <c r="N2" s="127"/>
      <c r="O2" s="147" t="s">
        <v>56</v>
      </c>
      <c r="P2" s="147"/>
      <c r="Q2" s="144"/>
      <c r="R2" s="144"/>
      <c r="S2" s="144"/>
      <c r="T2" s="78" t="str">
        <f>IF(DATA!$B$5=0,"",DATA!$B$5)</f>
        <v>computer science</v>
      </c>
    </row>
    <row r="3" spans="2:20" ht="15.75" thickBot="1">
      <c r="B3" s="145" t="s">
        <v>5</v>
      </c>
      <c r="C3" s="146"/>
      <c r="D3" s="144"/>
      <c r="E3" s="78" t="str">
        <f>IF(DATA!$B$3=0,"",DATA!$B$3)</f>
        <v>Joan Smith</v>
      </c>
      <c r="F3" s="29"/>
      <c r="G3" s="29"/>
      <c r="H3" s="29"/>
      <c r="I3" s="29"/>
      <c r="J3" s="29"/>
      <c r="K3" s="29"/>
      <c r="L3" s="128"/>
      <c r="M3" s="129"/>
      <c r="N3" s="129"/>
      <c r="O3" s="148" t="s">
        <v>6</v>
      </c>
      <c r="P3" s="149"/>
      <c r="Q3" s="144"/>
      <c r="R3" s="144"/>
      <c r="S3" s="144"/>
      <c r="T3" s="78" t="str">
        <f>IF(DATA!$B$4=0,"",DATA!$B$4)</f>
        <v>PI</v>
      </c>
    </row>
    <row r="4" spans="2:13" ht="20.25" thickBot="1">
      <c r="B4" s="25"/>
      <c r="C4" s="23" t="s">
        <v>0</v>
      </c>
      <c r="D4" s="24"/>
      <c r="E4" s="248">
        <v>45505</v>
      </c>
      <c r="F4" s="248"/>
      <c r="G4" s="248"/>
      <c r="H4" s="248"/>
      <c r="I4" s="248"/>
      <c r="J4" s="248"/>
      <c r="K4" s="248"/>
      <c r="L4" s="249"/>
      <c r="M4" s="22"/>
    </row>
    <row r="5" spans="2:34" ht="12">
      <c r="B5" s="2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row>
    <row r="6" spans="2:34" ht="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2.75" customHeight="1">
      <c r="A7" s="16"/>
      <c r="B7" s="27" t="s">
        <v>30</v>
      </c>
      <c r="C7" s="64">
        <f>+E4</f>
        <v>45505</v>
      </c>
      <c r="D7" s="15">
        <f>+C7+1</f>
        <v>45506</v>
      </c>
      <c r="E7" s="15">
        <f aca="true" t="shared" si="0" ref="E7:AG7">+D7+1</f>
        <v>45507</v>
      </c>
      <c r="F7" s="64">
        <f t="shared" si="0"/>
        <v>45508</v>
      </c>
      <c r="G7" s="64">
        <f t="shared" si="0"/>
        <v>45509</v>
      </c>
      <c r="H7" s="64">
        <f t="shared" si="0"/>
        <v>45510</v>
      </c>
      <c r="I7" s="64">
        <f t="shared" si="0"/>
        <v>45511</v>
      </c>
      <c r="J7" s="64">
        <f t="shared" si="0"/>
        <v>45512</v>
      </c>
      <c r="K7" s="15">
        <f t="shared" si="0"/>
        <v>45513</v>
      </c>
      <c r="L7" s="15">
        <f t="shared" si="0"/>
        <v>45514</v>
      </c>
      <c r="M7" s="64">
        <f t="shared" si="0"/>
        <v>45515</v>
      </c>
      <c r="N7" s="64">
        <f t="shared" si="0"/>
        <v>45516</v>
      </c>
      <c r="O7" s="72">
        <f t="shared" si="0"/>
        <v>45517</v>
      </c>
      <c r="P7" s="64">
        <f t="shared" si="0"/>
        <v>45518</v>
      </c>
      <c r="Q7" s="64">
        <f t="shared" si="0"/>
        <v>45519</v>
      </c>
      <c r="R7" s="15">
        <f t="shared" si="0"/>
        <v>45520</v>
      </c>
      <c r="S7" s="15">
        <f t="shared" si="0"/>
        <v>45521</v>
      </c>
      <c r="T7" s="64">
        <f t="shared" si="0"/>
        <v>45522</v>
      </c>
      <c r="U7" s="64">
        <f t="shared" si="0"/>
        <v>45523</v>
      </c>
      <c r="V7" s="64">
        <f t="shared" si="0"/>
        <v>45524</v>
      </c>
      <c r="W7" s="64">
        <f t="shared" si="0"/>
        <v>45525</v>
      </c>
      <c r="X7" s="64">
        <f t="shared" si="0"/>
        <v>45526</v>
      </c>
      <c r="Y7" s="15">
        <f t="shared" si="0"/>
        <v>45527</v>
      </c>
      <c r="Z7" s="15">
        <f t="shared" si="0"/>
        <v>45528</v>
      </c>
      <c r="AA7" s="64">
        <f t="shared" si="0"/>
        <v>45529</v>
      </c>
      <c r="AB7" s="64">
        <f t="shared" si="0"/>
        <v>45530</v>
      </c>
      <c r="AC7" s="64">
        <f>+AB7+1</f>
        <v>45531</v>
      </c>
      <c r="AD7" s="64">
        <f t="shared" si="0"/>
        <v>45532</v>
      </c>
      <c r="AE7" s="64">
        <f t="shared" si="0"/>
        <v>45533</v>
      </c>
      <c r="AF7" s="15">
        <f>+AE7+1</f>
        <v>45534</v>
      </c>
      <c r="AG7" s="15">
        <f t="shared" si="0"/>
        <v>45535</v>
      </c>
      <c r="AH7" s="141" t="s">
        <v>31</v>
      </c>
    </row>
    <row r="8" spans="1:34" ht="12" customHeight="1">
      <c r="A8" s="16"/>
      <c r="B8" s="27"/>
      <c r="C8" s="65">
        <f>+C7</f>
        <v>45505</v>
      </c>
      <c r="D8" s="17">
        <f>+D7</f>
        <v>45506</v>
      </c>
      <c r="E8" s="17">
        <f aca="true" t="shared" si="1" ref="E8:AG8">+E7</f>
        <v>45507</v>
      </c>
      <c r="F8" s="65">
        <f t="shared" si="1"/>
        <v>45508</v>
      </c>
      <c r="G8" s="65">
        <f t="shared" si="1"/>
        <v>45509</v>
      </c>
      <c r="H8" s="65">
        <f t="shared" si="1"/>
        <v>45510</v>
      </c>
      <c r="I8" s="65">
        <f t="shared" si="1"/>
        <v>45511</v>
      </c>
      <c r="J8" s="65">
        <f t="shared" si="1"/>
        <v>45512</v>
      </c>
      <c r="K8" s="17">
        <f t="shared" si="1"/>
        <v>45513</v>
      </c>
      <c r="L8" s="17">
        <f t="shared" si="1"/>
        <v>45514</v>
      </c>
      <c r="M8" s="65">
        <f t="shared" si="1"/>
        <v>45515</v>
      </c>
      <c r="N8" s="65">
        <f t="shared" si="1"/>
        <v>45516</v>
      </c>
      <c r="O8" s="73">
        <f t="shared" si="1"/>
        <v>45517</v>
      </c>
      <c r="P8" s="65">
        <f t="shared" si="1"/>
        <v>45518</v>
      </c>
      <c r="Q8" s="65">
        <f t="shared" si="1"/>
        <v>45519</v>
      </c>
      <c r="R8" s="17">
        <f t="shared" si="1"/>
        <v>45520</v>
      </c>
      <c r="S8" s="17">
        <f t="shared" si="1"/>
        <v>45521</v>
      </c>
      <c r="T8" s="65">
        <f t="shared" si="1"/>
        <v>45522</v>
      </c>
      <c r="U8" s="65">
        <f t="shared" si="1"/>
        <v>45523</v>
      </c>
      <c r="V8" s="65">
        <f t="shared" si="1"/>
        <v>45524</v>
      </c>
      <c r="W8" s="65">
        <f t="shared" si="1"/>
        <v>45525</v>
      </c>
      <c r="X8" s="65">
        <f t="shared" si="1"/>
        <v>45526</v>
      </c>
      <c r="Y8" s="17">
        <f t="shared" si="1"/>
        <v>45527</v>
      </c>
      <c r="Z8" s="17">
        <f t="shared" si="1"/>
        <v>45528</v>
      </c>
      <c r="AA8" s="65">
        <f t="shared" si="1"/>
        <v>45529</v>
      </c>
      <c r="AB8" s="65">
        <f t="shared" si="1"/>
        <v>45530</v>
      </c>
      <c r="AC8" s="65">
        <f t="shared" si="1"/>
        <v>45531</v>
      </c>
      <c r="AD8" s="65">
        <f t="shared" si="1"/>
        <v>45532</v>
      </c>
      <c r="AE8" s="65">
        <f t="shared" si="1"/>
        <v>45533</v>
      </c>
      <c r="AF8" s="17">
        <f t="shared" si="1"/>
        <v>45534</v>
      </c>
      <c r="AG8" s="17">
        <f t="shared" si="1"/>
        <v>45535</v>
      </c>
      <c r="AH8" s="18"/>
    </row>
    <row r="9" spans="1:34" ht="33">
      <c r="A9" s="16"/>
      <c r="B9" s="61" t="s">
        <v>44</v>
      </c>
      <c r="C9" s="66"/>
      <c r="D9" s="18"/>
      <c r="E9" s="18"/>
      <c r="F9" s="66"/>
      <c r="G9" s="66"/>
      <c r="H9" s="66"/>
      <c r="I9" s="69"/>
      <c r="J9" s="66"/>
      <c r="K9" s="18"/>
      <c r="L9" s="18"/>
      <c r="M9" s="66"/>
      <c r="N9" s="67" t="s">
        <v>128</v>
      </c>
      <c r="O9" s="74" t="s">
        <v>114</v>
      </c>
      <c r="P9" s="66"/>
      <c r="Q9" s="66"/>
      <c r="R9" s="18"/>
      <c r="S9" s="18"/>
      <c r="T9" s="66"/>
      <c r="U9" s="66"/>
      <c r="V9" s="66"/>
      <c r="W9" s="67"/>
      <c r="X9" s="67"/>
      <c r="Y9" s="18"/>
      <c r="Z9" s="18"/>
      <c r="AA9" s="67" t="s">
        <v>27</v>
      </c>
      <c r="AB9" s="67" t="s">
        <v>27</v>
      </c>
      <c r="AC9" s="67" t="s">
        <v>27</v>
      </c>
      <c r="AD9" s="67" t="s">
        <v>27</v>
      </c>
      <c r="AE9" s="67" t="s">
        <v>27</v>
      </c>
      <c r="AF9" s="18"/>
      <c r="AG9" s="18"/>
      <c r="AH9" s="18"/>
    </row>
    <row r="10" spans="1:34" s="29" customFormat="1" ht="28.5" customHeight="1">
      <c r="A10" s="14" t="s">
        <v>32</v>
      </c>
      <c r="B10" s="139" t="str">
        <f>IF(DATA!$B$7=0,"",DATA!$B$7)</f>
        <v>FOC3 101054741</v>
      </c>
      <c r="C10" s="134"/>
      <c r="D10" s="135"/>
      <c r="E10" s="135"/>
      <c r="F10" s="134"/>
      <c r="G10" s="134"/>
      <c r="H10" s="134"/>
      <c r="I10" s="134"/>
      <c r="J10" s="134"/>
      <c r="K10" s="135"/>
      <c r="L10" s="135"/>
      <c r="M10" s="134"/>
      <c r="N10" s="134"/>
      <c r="O10" s="137"/>
      <c r="P10" s="134"/>
      <c r="Q10" s="134"/>
      <c r="R10" s="135"/>
      <c r="S10" s="135"/>
      <c r="T10" s="134"/>
      <c r="U10" s="134"/>
      <c r="V10" s="134"/>
      <c r="W10" s="134"/>
      <c r="X10" s="134"/>
      <c r="Y10" s="135"/>
      <c r="Z10" s="135"/>
      <c r="AA10" s="134"/>
      <c r="AB10" s="134"/>
      <c r="AC10" s="134"/>
      <c r="AD10" s="134"/>
      <c r="AE10" s="134"/>
      <c r="AF10" s="135"/>
      <c r="AG10" s="135"/>
      <c r="AH10" s="28">
        <f>SUM(C10:AG10)</f>
        <v>0</v>
      </c>
    </row>
    <row r="11" spans="1:34" s="29" customFormat="1" ht="28.5" customHeight="1">
      <c r="A11" s="14" t="s">
        <v>33</v>
      </c>
      <c r="B11" s="139">
        <f>IF(DATA!$B$8=0,"",DATA!$B$8)</f>
      </c>
      <c r="C11" s="134"/>
      <c r="D11" s="135"/>
      <c r="E11" s="135"/>
      <c r="F11" s="134"/>
      <c r="G11" s="134"/>
      <c r="H11" s="134"/>
      <c r="I11" s="134"/>
      <c r="J11" s="134"/>
      <c r="K11" s="135"/>
      <c r="L11" s="135"/>
      <c r="M11" s="134"/>
      <c r="N11" s="134"/>
      <c r="O11" s="137"/>
      <c r="P11" s="134"/>
      <c r="Q11" s="134"/>
      <c r="R11" s="135"/>
      <c r="S11" s="135"/>
      <c r="T11" s="134"/>
      <c r="U11" s="134"/>
      <c r="V11" s="134"/>
      <c r="W11" s="134"/>
      <c r="X11" s="134"/>
      <c r="Y11" s="135"/>
      <c r="Z11" s="135"/>
      <c r="AA11" s="134"/>
      <c r="AB11" s="134"/>
      <c r="AC11" s="134"/>
      <c r="AD11" s="134"/>
      <c r="AE11" s="134"/>
      <c r="AF11" s="135"/>
      <c r="AG11" s="135"/>
      <c r="AH11" s="28">
        <f>SUM(C11:AG11)</f>
        <v>0</v>
      </c>
    </row>
    <row r="12" spans="1:34" s="29" customFormat="1" ht="26.25" customHeight="1">
      <c r="A12" s="14" t="s">
        <v>34</v>
      </c>
      <c r="B12" s="139">
        <f>IF(DATA!$B$9=0,"",DATA!$B$9)</f>
      </c>
      <c r="C12" s="134"/>
      <c r="D12" s="135"/>
      <c r="E12" s="135"/>
      <c r="F12" s="134"/>
      <c r="G12" s="134"/>
      <c r="H12" s="134"/>
      <c r="I12" s="134"/>
      <c r="J12" s="134"/>
      <c r="K12" s="135"/>
      <c r="L12" s="135"/>
      <c r="M12" s="134"/>
      <c r="N12" s="134"/>
      <c r="O12" s="137"/>
      <c r="P12" s="134"/>
      <c r="Q12" s="134"/>
      <c r="R12" s="135"/>
      <c r="S12" s="135"/>
      <c r="T12" s="134"/>
      <c r="U12" s="134"/>
      <c r="V12" s="134"/>
      <c r="W12" s="134"/>
      <c r="X12" s="134"/>
      <c r="Y12" s="135"/>
      <c r="Z12" s="135"/>
      <c r="AA12" s="134"/>
      <c r="AB12" s="134"/>
      <c r="AC12" s="134"/>
      <c r="AD12" s="134"/>
      <c r="AE12" s="134"/>
      <c r="AF12" s="135"/>
      <c r="AG12" s="135"/>
      <c r="AH12" s="28">
        <f>SUM(C12:AG12)</f>
        <v>0</v>
      </c>
    </row>
    <row r="13" spans="1:34" s="29" customFormat="1" ht="26.25" customHeight="1">
      <c r="A13" s="14" t="s">
        <v>35</v>
      </c>
      <c r="B13" s="139">
        <f>IF(DATA!$B$10=0,"",DATA!$B$10)</f>
      </c>
      <c r="C13" s="134"/>
      <c r="D13" s="135"/>
      <c r="E13" s="135"/>
      <c r="F13" s="134"/>
      <c r="G13" s="134"/>
      <c r="H13" s="134"/>
      <c r="I13" s="134"/>
      <c r="J13" s="134"/>
      <c r="K13" s="135"/>
      <c r="L13" s="135"/>
      <c r="M13" s="134"/>
      <c r="N13" s="134"/>
      <c r="O13" s="137"/>
      <c r="P13" s="134"/>
      <c r="Q13" s="134"/>
      <c r="R13" s="135"/>
      <c r="S13" s="135"/>
      <c r="T13" s="134"/>
      <c r="U13" s="134"/>
      <c r="V13" s="134"/>
      <c r="W13" s="134"/>
      <c r="X13" s="134"/>
      <c r="Y13" s="135"/>
      <c r="Z13" s="135"/>
      <c r="AA13" s="134"/>
      <c r="AB13" s="134"/>
      <c r="AC13" s="134"/>
      <c r="AD13" s="134"/>
      <c r="AE13" s="134"/>
      <c r="AF13" s="135"/>
      <c r="AG13" s="135"/>
      <c r="AH13" s="28">
        <f>SUM(C13:AG13)</f>
        <v>0</v>
      </c>
    </row>
    <row r="14" spans="1:34" ht="14.25" customHeight="1">
      <c r="A14" s="16"/>
      <c r="B14" s="27"/>
      <c r="C14" s="66"/>
      <c r="D14" s="18"/>
      <c r="E14" s="18"/>
      <c r="F14" s="66"/>
      <c r="G14" s="66"/>
      <c r="H14" s="66"/>
      <c r="I14" s="214"/>
      <c r="J14" s="66"/>
      <c r="K14" s="18"/>
      <c r="L14" s="18"/>
      <c r="M14" s="66"/>
      <c r="N14" s="66"/>
      <c r="O14" s="75"/>
      <c r="P14" s="66"/>
      <c r="Q14" s="66"/>
      <c r="R14" s="18"/>
      <c r="S14" s="18"/>
      <c r="T14" s="66"/>
      <c r="U14" s="66"/>
      <c r="V14" s="66"/>
      <c r="W14" s="66"/>
      <c r="X14" s="66"/>
      <c r="Y14" s="18"/>
      <c r="Z14" s="18"/>
      <c r="AA14" s="66"/>
      <c r="AB14" s="66"/>
      <c r="AC14" s="66"/>
      <c r="AD14" s="66"/>
      <c r="AE14" s="66"/>
      <c r="AF14" s="18"/>
      <c r="AG14" s="18"/>
      <c r="AH14" s="18"/>
    </row>
    <row r="15" spans="1:34" ht="14.25" customHeight="1">
      <c r="A15" s="16"/>
      <c r="B15" s="27" t="s">
        <v>57</v>
      </c>
      <c r="C15" s="66">
        <f>SUM(C10:C14)</f>
        <v>0</v>
      </c>
      <c r="D15" s="18">
        <f aca="true" t="shared" si="2" ref="D15:AG15">SUM(D10:D14)</f>
        <v>0</v>
      </c>
      <c r="E15" s="18">
        <f t="shared" si="2"/>
        <v>0</v>
      </c>
      <c r="F15" s="66">
        <f t="shared" si="2"/>
        <v>0</v>
      </c>
      <c r="G15" s="66">
        <f t="shared" si="2"/>
        <v>0</v>
      </c>
      <c r="H15" s="66">
        <f t="shared" si="2"/>
        <v>0</v>
      </c>
      <c r="I15" s="66">
        <f t="shared" si="2"/>
        <v>0</v>
      </c>
      <c r="J15" s="66">
        <f t="shared" si="2"/>
        <v>0</v>
      </c>
      <c r="K15" s="18">
        <f t="shared" si="2"/>
        <v>0</v>
      </c>
      <c r="L15" s="18">
        <f t="shared" si="2"/>
        <v>0</v>
      </c>
      <c r="M15" s="66">
        <f t="shared" si="2"/>
        <v>0</v>
      </c>
      <c r="N15" s="66">
        <f t="shared" si="2"/>
        <v>0</v>
      </c>
      <c r="O15" s="75">
        <f t="shared" si="2"/>
        <v>0</v>
      </c>
      <c r="P15" s="66">
        <f t="shared" si="2"/>
        <v>0</v>
      </c>
      <c r="Q15" s="66">
        <f t="shared" si="2"/>
        <v>0</v>
      </c>
      <c r="R15" s="18">
        <f t="shared" si="2"/>
        <v>0</v>
      </c>
      <c r="S15" s="18">
        <f t="shared" si="2"/>
        <v>0</v>
      </c>
      <c r="T15" s="66">
        <f t="shared" si="2"/>
        <v>0</v>
      </c>
      <c r="U15" s="66">
        <f t="shared" si="2"/>
        <v>0</v>
      </c>
      <c r="V15" s="66">
        <f t="shared" si="2"/>
        <v>0</v>
      </c>
      <c r="W15" s="66">
        <f t="shared" si="2"/>
        <v>0</v>
      </c>
      <c r="X15" s="66">
        <f t="shared" si="2"/>
        <v>0</v>
      </c>
      <c r="Y15" s="18">
        <f t="shared" si="2"/>
        <v>0</v>
      </c>
      <c r="Z15" s="18">
        <f t="shared" si="2"/>
        <v>0</v>
      </c>
      <c r="AA15" s="66">
        <f t="shared" si="2"/>
        <v>0</v>
      </c>
      <c r="AB15" s="66">
        <f t="shared" si="2"/>
        <v>0</v>
      </c>
      <c r="AC15" s="66">
        <f t="shared" si="2"/>
        <v>0</v>
      </c>
      <c r="AD15" s="66">
        <f t="shared" si="2"/>
        <v>0</v>
      </c>
      <c r="AE15" s="66">
        <f t="shared" si="2"/>
        <v>0</v>
      </c>
      <c r="AF15" s="18">
        <f t="shared" si="2"/>
        <v>0</v>
      </c>
      <c r="AG15" s="18">
        <f t="shared" si="2"/>
        <v>0</v>
      </c>
      <c r="AH15" s="18">
        <f>SUM(AH10:AH14)</f>
        <v>0</v>
      </c>
    </row>
  </sheetData>
  <sheetProtection password="CCF7" sheet="1" formatColumns="0" selectLockedCells="1"/>
  <mergeCells count="2">
    <mergeCell ref="E4:L4"/>
    <mergeCell ref="B1:M1"/>
  </mergeCells>
  <printOptions/>
  <pageMargins left="0.35433070866141736" right="0.35433070866141736" top="0.984251968503937" bottom="0.984251968503937" header="0.5118110236220472" footer="0.5118110236220472"/>
  <pageSetup fitToHeight="1" fitToWidth="1" horizontalDpi="600" verticalDpi="600" orientation="landscape" paperSize="9" scale="89" r:id="rId1"/>
</worksheet>
</file>

<file path=xl/worksheets/sheet12.xml><?xml version="1.0" encoding="utf-8"?>
<worksheet xmlns="http://schemas.openxmlformats.org/spreadsheetml/2006/main" xmlns:r="http://schemas.openxmlformats.org/officeDocument/2006/relationships">
  <sheetPr>
    <tabColor theme="7" tint="0.39998000860214233"/>
    <pageSetUpPr fitToPage="1"/>
  </sheetPr>
  <dimension ref="A1:AH15"/>
  <sheetViews>
    <sheetView zoomScale="85" zoomScaleNormal="85" zoomScalePageLayoutView="0" workbookViewId="0" topLeftCell="A1">
      <selection activeCell="C10" sqref="C10"/>
    </sheetView>
  </sheetViews>
  <sheetFormatPr defaultColWidth="9.140625" defaultRowHeight="12.75"/>
  <cols>
    <col min="1" max="1" width="4.421875" style="1" customWidth="1"/>
    <col min="2" max="2" width="16.57421875" style="1" customWidth="1"/>
    <col min="3" max="33" width="4.140625" style="1" customWidth="1"/>
    <col min="34" max="34" width="9.140625" style="1" customWidth="1"/>
    <col min="35" max="35" width="6.140625" style="1" customWidth="1"/>
    <col min="36" max="16384" width="9.140625" style="1" customWidth="1"/>
  </cols>
  <sheetData>
    <row r="1" spans="1:34" ht="18.75" customHeight="1">
      <c r="A1" s="133"/>
      <c r="B1" s="250" t="s">
        <v>1</v>
      </c>
      <c r="C1" s="250"/>
      <c r="D1" s="250"/>
      <c r="E1" s="250"/>
      <c r="F1" s="250"/>
      <c r="G1" s="250"/>
      <c r="H1" s="250"/>
      <c r="I1" s="250"/>
      <c r="J1" s="250"/>
      <c r="K1" s="250"/>
      <c r="L1" s="250"/>
      <c r="M1" s="250"/>
      <c r="N1" s="133"/>
      <c r="O1" s="133"/>
      <c r="P1" s="133"/>
      <c r="Q1" s="133"/>
      <c r="R1" s="133"/>
      <c r="S1" s="133"/>
      <c r="T1" s="133"/>
      <c r="U1" s="133"/>
      <c r="V1" s="133"/>
      <c r="W1" s="133"/>
      <c r="X1" s="133"/>
      <c r="Y1" s="133"/>
      <c r="Z1" s="133"/>
      <c r="AA1" s="133"/>
      <c r="AB1" s="133"/>
      <c r="AC1" s="133"/>
      <c r="AD1" s="133"/>
      <c r="AE1" s="133"/>
      <c r="AF1" s="133"/>
      <c r="AG1" s="133"/>
      <c r="AH1" s="133"/>
    </row>
    <row r="2" spans="2:20" ht="15">
      <c r="B2" s="142" t="s">
        <v>4</v>
      </c>
      <c r="C2" s="143"/>
      <c r="D2" s="144"/>
      <c r="E2" s="78" t="str">
        <f>IF(DATA!$B$2=0,"",DATA!$B$2)</f>
        <v>TAU</v>
      </c>
      <c r="F2" s="29"/>
      <c r="G2" s="29"/>
      <c r="H2" s="29"/>
      <c r="I2" s="29"/>
      <c r="J2" s="29"/>
      <c r="K2" s="29"/>
      <c r="L2" s="127"/>
      <c r="M2" s="127"/>
      <c r="N2" s="127"/>
      <c r="O2" s="147" t="s">
        <v>56</v>
      </c>
      <c r="P2" s="147"/>
      <c r="Q2" s="144"/>
      <c r="R2" s="144"/>
      <c r="S2" s="144"/>
      <c r="T2" s="78" t="str">
        <f>IF(DATA!$B$5=0,"",DATA!$B$5)</f>
        <v>computer science</v>
      </c>
    </row>
    <row r="3" spans="2:20" ht="15.75" thickBot="1">
      <c r="B3" s="145" t="s">
        <v>5</v>
      </c>
      <c r="C3" s="146"/>
      <c r="D3" s="144"/>
      <c r="E3" s="78" t="str">
        <f>IF(DATA!$B$3=0,"",DATA!$B$3)</f>
        <v>Joan Smith</v>
      </c>
      <c r="F3" s="29"/>
      <c r="G3" s="29"/>
      <c r="H3" s="29"/>
      <c r="I3" s="29"/>
      <c r="J3" s="29"/>
      <c r="K3" s="29"/>
      <c r="L3" s="128"/>
      <c r="M3" s="129"/>
      <c r="N3" s="129"/>
      <c r="O3" s="148" t="s">
        <v>6</v>
      </c>
      <c r="P3" s="149"/>
      <c r="Q3" s="144"/>
      <c r="R3" s="144"/>
      <c r="S3" s="144"/>
      <c r="T3" s="78" t="str">
        <f>IF(DATA!$B$4=0,"",DATA!$B$4)</f>
        <v>PI</v>
      </c>
    </row>
    <row r="4" spans="2:13" ht="20.25" thickBot="1">
      <c r="B4" s="25"/>
      <c r="C4" s="23" t="s">
        <v>0</v>
      </c>
      <c r="D4" s="24"/>
      <c r="E4" s="248">
        <v>45536</v>
      </c>
      <c r="F4" s="248"/>
      <c r="G4" s="248"/>
      <c r="H4" s="248"/>
      <c r="I4" s="248"/>
      <c r="J4" s="248"/>
      <c r="K4" s="248"/>
      <c r="L4" s="249"/>
      <c r="M4" s="22"/>
    </row>
    <row r="5" spans="2:34" ht="12">
      <c r="B5" s="2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row>
    <row r="6" spans="2:34" ht="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2.75" customHeight="1">
      <c r="A7" s="16"/>
      <c r="B7" s="27" t="s">
        <v>30</v>
      </c>
      <c r="C7" s="64">
        <f>+E4</f>
        <v>45536</v>
      </c>
      <c r="D7" s="64">
        <f>+C7+1</f>
        <v>45537</v>
      </c>
      <c r="E7" s="64">
        <f aca="true" t="shared" si="0" ref="E7:AE7">+D7+1</f>
        <v>45538</v>
      </c>
      <c r="F7" s="64">
        <f t="shared" si="0"/>
        <v>45539</v>
      </c>
      <c r="G7" s="64">
        <f t="shared" si="0"/>
        <v>45540</v>
      </c>
      <c r="H7" s="15">
        <f t="shared" si="0"/>
        <v>45541</v>
      </c>
      <c r="I7" s="15">
        <f t="shared" si="0"/>
        <v>45542</v>
      </c>
      <c r="J7" s="64">
        <f t="shared" si="0"/>
        <v>45543</v>
      </c>
      <c r="K7" s="64">
        <f t="shared" si="0"/>
        <v>45544</v>
      </c>
      <c r="L7" s="64">
        <f t="shared" si="0"/>
        <v>45545</v>
      </c>
      <c r="M7" s="64">
        <f t="shared" si="0"/>
        <v>45546</v>
      </c>
      <c r="N7" s="64">
        <f t="shared" si="0"/>
        <v>45547</v>
      </c>
      <c r="O7" s="15">
        <f t="shared" si="0"/>
        <v>45548</v>
      </c>
      <c r="P7" s="15">
        <f t="shared" si="0"/>
        <v>45549</v>
      </c>
      <c r="Q7" s="64">
        <f t="shared" si="0"/>
        <v>45550</v>
      </c>
      <c r="R7" s="64">
        <f t="shared" si="0"/>
        <v>45551</v>
      </c>
      <c r="S7" s="64">
        <f t="shared" si="0"/>
        <v>45552</v>
      </c>
      <c r="T7" s="64">
        <f t="shared" si="0"/>
        <v>45553</v>
      </c>
      <c r="U7" s="64">
        <f t="shared" si="0"/>
        <v>45554</v>
      </c>
      <c r="V7" s="15">
        <f t="shared" si="0"/>
        <v>45555</v>
      </c>
      <c r="W7" s="15">
        <f t="shared" si="0"/>
        <v>45556</v>
      </c>
      <c r="X7" s="64">
        <f t="shared" si="0"/>
        <v>45557</v>
      </c>
      <c r="Y7" s="64">
        <f t="shared" si="0"/>
        <v>45558</v>
      </c>
      <c r="Z7" s="64">
        <f t="shared" si="0"/>
        <v>45559</v>
      </c>
      <c r="AA7" s="64">
        <f t="shared" si="0"/>
        <v>45560</v>
      </c>
      <c r="AB7" s="64">
        <f t="shared" si="0"/>
        <v>45561</v>
      </c>
      <c r="AC7" s="15">
        <f>+AB7+1</f>
        <v>45562</v>
      </c>
      <c r="AD7" s="15">
        <f t="shared" si="0"/>
        <v>45563</v>
      </c>
      <c r="AE7" s="64">
        <f t="shared" si="0"/>
        <v>45564</v>
      </c>
      <c r="AF7" s="64">
        <f>+AE7+1</f>
        <v>45565</v>
      </c>
      <c r="AG7" s="64"/>
      <c r="AH7" s="141" t="s">
        <v>31</v>
      </c>
    </row>
    <row r="8" spans="1:34" ht="12" customHeight="1">
      <c r="A8" s="16"/>
      <c r="B8" s="27"/>
      <c r="C8" s="65">
        <f>+C7</f>
        <v>45536</v>
      </c>
      <c r="D8" s="65">
        <f>+D7</f>
        <v>45537</v>
      </c>
      <c r="E8" s="65">
        <f aca="true" t="shared" si="1" ref="E8:AF8">+E7</f>
        <v>45538</v>
      </c>
      <c r="F8" s="65">
        <f t="shared" si="1"/>
        <v>45539</v>
      </c>
      <c r="G8" s="65">
        <f t="shared" si="1"/>
        <v>45540</v>
      </c>
      <c r="H8" s="17">
        <f t="shared" si="1"/>
        <v>45541</v>
      </c>
      <c r="I8" s="17">
        <f t="shared" si="1"/>
        <v>45542</v>
      </c>
      <c r="J8" s="65">
        <f t="shared" si="1"/>
        <v>45543</v>
      </c>
      <c r="K8" s="65">
        <f t="shared" si="1"/>
        <v>45544</v>
      </c>
      <c r="L8" s="65">
        <f t="shared" si="1"/>
        <v>45545</v>
      </c>
      <c r="M8" s="65">
        <f t="shared" si="1"/>
        <v>45546</v>
      </c>
      <c r="N8" s="65">
        <f t="shared" si="1"/>
        <v>45547</v>
      </c>
      <c r="O8" s="17">
        <f t="shared" si="1"/>
        <v>45548</v>
      </c>
      <c r="P8" s="17">
        <f t="shared" si="1"/>
        <v>45549</v>
      </c>
      <c r="Q8" s="65">
        <f t="shared" si="1"/>
        <v>45550</v>
      </c>
      <c r="R8" s="65">
        <f t="shared" si="1"/>
        <v>45551</v>
      </c>
      <c r="S8" s="65">
        <f t="shared" si="1"/>
        <v>45552</v>
      </c>
      <c r="T8" s="65">
        <f t="shared" si="1"/>
        <v>45553</v>
      </c>
      <c r="U8" s="65">
        <f t="shared" si="1"/>
        <v>45554</v>
      </c>
      <c r="V8" s="17">
        <f t="shared" si="1"/>
        <v>45555</v>
      </c>
      <c r="W8" s="17">
        <f t="shared" si="1"/>
        <v>45556</v>
      </c>
      <c r="X8" s="65">
        <f t="shared" si="1"/>
        <v>45557</v>
      </c>
      <c r="Y8" s="65">
        <f t="shared" si="1"/>
        <v>45558</v>
      </c>
      <c r="Z8" s="65">
        <f t="shared" si="1"/>
        <v>45559</v>
      </c>
      <c r="AA8" s="65">
        <f t="shared" si="1"/>
        <v>45560</v>
      </c>
      <c r="AB8" s="65">
        <f t="shared" si="1"/>
        <v>45561</v>
      </c>
      <c r="AC8" s="17">
        <f t="shared" si="1"/>
        <v>45562</v>
      </c>
      <c r="AD8" s="17">
        <f t="shared" si="1"/>
        <v>45563</v>
      </c>
      <c r="AE8" s="65">
        <f t="shared" si="1"/>
        <v>45564</v>
      </c>
      <c r="AF8" s="65">
        <f t="shared" si="1"/>
        <v>45565</v>
      </c>
      <c r="AG8" s="65"/>
      <c r="AH8" s="18"/>
    </row>
    <row r="9" spans="1:34" ht="12.75">
      <c r="A9" s="16"/>
      <c r="B9" s="61" t="s">
        <v>44</v>
      </c>
      <c r="C9" s="66"/>
      <c r="D9" s="66"/>
      <c r="E9" s="66"/>
      <c r="F9" s="66"/>
      <c r="G9" s="66"/>
      <c r="H9" s="18"/>
      <c r="I9" s="18"/>
      <c r="J9" s="69"/>
      <c r="K9" s="66"/>
      <c r="L9" s="66"/>
      <c r="M9" s="66"/>
      <c r="N9" s="66"/>
      <c r="O9" s="18"/>
      <c r="P9" s="18"/>
      <c r="Q9" s="69"/>
      <c r="R9" s="69"/>
      <c r="S9" s="69"/>
      <c r="T9" s="66"/>
      <c r="U9" s="66"/>
      <c r="V9" s="18"/>
      <c r="W9" s="18"/>
      <c r="X9" s="66"/>
      <c r="Y9" s="66"/>
      <c r="Z9" s="69"/>
      <c r="AA9" s="69"/>
      <c r="AB9" s="69"/>
      <c r="AC9" s="18"/>
      <c r="AD9" s="18"/>
      <c r="AE9" s="69"/>
      <c r="AF9" s="69"/>
      <c r="AG9" s="66"/>
      <c r="AH9" s="18"/>
    </row>
    <row r="10" spans="1:34" s="29" customFormat="1" ht="28.5" customHeight="1">
      <c r="A10" s="14" t="s">
        <v>32</v>
      </c>
      <c r="B10" s="139" t="str">
        <f>IF(DATA!$B$7=0,"",DATA!$B$7)</f>
        <v>FOC3 101054741</v>
      </c>
      <c r="C10" s="134"/>
      <c r="D10" s="134"/>
      <c r="E10" s="134"/>
      <c r="F10" s="134"/>
      <c r="G10" s="134"/>
      <c r="H10" s="135"/>
      <c r="I10" s="135"/>
      <c r="J10" s="134"/>
      <c r="K10" s="134"/>
      <c r="L10" s="134"/>
      <c r="M10" s="134"/>
      <c r="N10" s="134"/>
      <c r="O10" s="135"/>
      <c r="P10" s="135"/>
      <c r="Q10" s="134"/>
      <c r="R10" s="134"/>
      <c r="S10" s="134"/>
      <c r="T10" s="134"/>
      <c r="U10" s="134"/>
      <c r="V10" s="135"/>
      <c r="W10" s="135"/>
      <c r="X10" s="134"/>
      <c r="Y10" s="134"/>
      <c r="Z10" s="134"/>
      <c r="AA10" s="134"/>
      <c r="AB10" s="134"/>
      <c r="AC10" s="135"/>
      <c r="AD10" s="135"/>
      <c r="AE10" s="134"/>
      <c r="AF10" s="134"/>
      <c r="AG10" s="134"/>
      <c r="AH10" s="28">
        <f>SUM(C10:AG10)</f>
        <v>0</v>
      </c>
    </row>
    <row r="11" spans="1:34" s="29" customFormat="1" ht="28.5" customHeight="1">
      <c r="A11" s="14" t="s">
        <v>33</v>
      </c>
      <c r="B11" s="139">
        <f>IF(DATA!$B$8=0,"",DATA!$B$8)</f>
      </c>
      <c r="C11" s="134"/>
      <c r="D11" s="134"/>
      <c r="E11" s="134"/>
      <c r="F11" s="134"/>
      <c r="G11" s="134"/>
      <c r="H11" s="135"/>
      <c r="I11" s="135"/>
      <c r="J11" s="134"/>
      <c r="K11" s="134"/>
      <c r="L11" s="134"/>
      <c r="M11" s="134"/>
      <c r="N11" s="134"/>
      <c r="O11" s="135"/>
      <c r="P11" s="135"/>
      <c r="Q11" s="134"/>
      <c r="R11" s="134"/>
      <c r="S11" s="134"/>
      <c r="T11" s="134"/>
      <c r="U11" s="134"/>
      <c r="V11" s="135"/>
      <c r="W11" s="135"/>
      <c r="X11" s="134"/>
      <c r="Y11" s="134"/>
      <c r="Z11" s="134"/>
      <c r="AA11" s="134"/>
      <c r="AB11" s="134"/>
      <c r="AC11" s="135"/>
      <c r="AD11" s="135"/>
      <c r="AE11" s="134"/>
      <c r="AF11" s="134"/>
      <c r="AG11" s="134"/>
      <c r="AH11" s="28">
        <f>SUM(C11:AG11)</f>
        <v>0</v>
      </c>
    </row>
    <row r="12" spans="1:34" s="29" customFormat="1" ht="26.25" customHeight="1">
      <c r="A12" s="14" t="s">
        <v>34</v>
      </c>
      <c r="B12" s="139">
        <f>IF(DATA!$B$9=0,"",DATA!$B$9)</f>
      </c>
      <c r="C12" s="134"/>
      <c r="D12" s="134"/>
      <c r="E12" s="134"/>
      <c r="F12" s="134"/>
      <c r="G12" s="134"/>
      <c r="H12" s="135"/>
      <c r="I12" s="135"/>
      <c r="J12" s="134"/>
      <c r="K12" s="134"/>
      <c r="L12" s="134"/>
      <c r="M12" s="134"/>
      <c r="N12" s="134"/>
      <c r="O12" s="135"/>
      <c r="P12" s="135"/>
      <c r="Q12" s="134"/>
      <c r="R12" s="134"/>
      <c r="S12" s="134"/>
      <c r="T12" s="134"/>
      <c r="U12" s="134"/>
      <c r="V12" s="135"/>
      <c r="W12" s="135"/>
      <c r="X12" s="134"/>
      <c r="Y12" s="134"/>
      <c r="Z12" s="134"/>
      <c r="AA12" s="134"/>
      <c r="AB12" s="134"/>
      <c r="AC12" s="135"/>
      <c r="AD12" s="135"/>
      <c r="AE12" s="134"/>
      <c r="AF12" s="134"/>
      <c r="AG12" s="134"/>
      <c r="AH12" s="28">
        <f>SUM(C12:AG12)</f>
        <v>0</v>
      </c>
    </row>
    <row r="13" spans="1:34" s="29" customFormat="1" ht="26.25" customHeight="1">
      <c r="A13" s="14" t="s">
        <v>35</v>
      </c>
      <c r="B13" s="139">
        <f>IF(DATA!$B$10=0,"",DATA!$B$10)</f>
      </c>
      <c r="C13" s="134"/>
      <c r="D13" s="134"/>
      <c r="E13" s="134"/>
      <c r="F13" s="134"/>
      <c r="G13" s="134"/>
      <c r="H13" s="135"/>
      <c r="I13" s="135"/>
      <c r="J13" s="134"/>
      <c r="K13" s="134"/>
      <c r="L13" s="134"/>
      <c r="M13" s="134"/>
      <c r="N13" s="134"/>
      <c r="O13" s="135"/>
      <c r="P13" s="135"/>
      <c r="Q13" s="134"/>
      <c r="R13" s="134"/>
      <c r="S13" s="134"/>
      <c r="T13" s="134"/>
      <c r="U13" s="134"/>
      <c r="V13" s="135"/>
      <c r="W13" s="135"/>
      <c r="X13" s="134"/>
      <c r="Y13" s="134"/>
      <c r="Z13" s="134"/>
      <c r="AA13" s="134"/>
      <c r="AB13" s="134"/>
      <c r="AC13" s="135"/>
      <c r="AD13" s="135"/>
      <c r="AE13" s="134"/>
      <c r="AF13" s="134"/>
      <c r="AG13" s="134"/>
      <c r="AH13" s="28">
        <f>SUM(C13:AG13)</f>
        <v>0</v>
      </c>
    </row>
    <row r="14" spans="1:34" ht="14.25" customHeight="1">
      <c r="A14" s="16"/>
      <c r="B14" s="27"/>
      <c r="C14" s="66"/>
      <c r="D14" s="66"/>
      <c r="E14" s="66"/>
      <c r="F14" s="66"/>
      <c r="G14" s="66"/>
      <c r="H14" s="18"/>
      <c r="I14" s="18"/>
      <c r="J14" s="66"/>
      <c r="K14" s="66"/>
      <c r="L14" s="66"/>
      <c r="M14" s="66"/>
      <c r="N14" s="66"/>
      <c r="O14" s="18"/>
      <c r="P14" s="18"/>
      <c r="Q14" s="66"/>
      <c r="R14" s="66"/>
      <c r="S14" s="66"/>
      <c r="T14" s="66"/>
      <c r="U14" s="66"/>
      <c r="V14" s="18"/>
      <c r="W14" s="18"/>
      <c r="X14" s="66"/>
      <c r="Y14" s="66"/>
      <c r="Z14" s="66"/>
      <c r="AA14" s="66"/>
      <c r="AB14" s="66"/>
      <c r="AC14" s="18"/>
      <c r="AD14" s="18"/>
      <c r="AE14" s="66"/>
      <c r="AF14" s="66"/>
      <c r="AG14" s="66"/>
      <c r="AH14" s="18"/>
    </row>
    <row r="15" spans="1:34" ht="14.25" customHeight="1">
      <c r="A15" s="16"/>
      <c r="B15" s="27" t="s">
        <v>57</v>
      </c>
      <c r="C15" s="66">
        <f>SUM(C10:C14)</f>
        <v>0</v>
      </c>
      <c r="D15" s="66">
        <f aca="true" t="shared" si="2" ref="D15:AG15">SUM(D10:D14)</f>
        <v>0</v>
      </c>
      <c r="E15" s="66">
        <f t="shared" si="2"/>
        <v>0</v>
      </c>
      <c r="F15" s="66">
        <f t="shared" si="2"/>
        <v>0</v>
      </c>
      <c r="G15" s="66">
        <f t="shared" si="2"/>
        <v>0</v>
      </c>
      <c r="H15" s="18">
        <f t="shared" si="2"/>
        <v>0</v>
      </c>
      <c r="I15" s="18">
        <f t="shared" si="2"/>
        <v>0</v>
      </c>
      <c r="J15" s="66">
        <f t="shared" si="2"/>
        <v>0</v>
      </c>
      <c r="K15" s="66">
        <f t="shared" si="2"/>
        <v>0</v>
      </c>
      <c r="L15" s="66">
        <f t="shared" si="2"/>
        <v>0</v>
      </c>
      <c r="M15" s="66">
        <f t="shared" si="2"/>
        <v>0</v>
      </c>
      <c r="N15" s="66">
        <f t="shared" si="2"/>
        <v>0</v>
      </c>
      <c r="O15" s="18">
        <f t="shared" si="2"/>
        <v>0</v>
      </c>
      <c r="P15" s="18">
        <f t="shared" si="2"/>
        <v>0</v>
      </c>
      <c r="Q15" s="66">
        <f t="shared" si="2"/>
        <v>0</v>
      </c>
      <c r="R15" s="66">
        <f t="shared" si="2"/>
        <v>0</v>
      </c>
      <c r="S15" s="66">
        <f t="shared" si="2"/>
        <v>0</v>
      </c>
      <c r="T15" s="66">
        <f t="shared" si="2"/>
        <v>0</v>
      </c>
      <c r="U15" s="66">
        <f t="shared" si="2"/>
        <v>0</v>
      </c>
      <c r="V15" s="18">
        <f t="shared" si="2"/>
        <v>0</v>
      </c>
      <c r="W15" s="18">
        <f t="shared" si="2"/>
        <v>0</v>
      </c>
      <c r="X15" s="66">
        <f t="shared" si="2"/>
        <v>0</v>
      </c>
      <c r="Y15" s="66">
        <f t="shared" si="2"/>
        <v>0</v>
      </c>
      <c r="Z15" s="66">
        <f t="shared" si="2"/>
        <v>0</v>
      </c>
      <c r="AA15" s="66">
        <f t="shared" si="2"/>
        <v>0</v>
      </c>
      <c r="AB15" s="66">
        <f t="shared" si="2"/>
        <v>0</v>
      </c>
      <c r="AC15" s="18">
        <f t="shared" si="2"/>
        <v>0</v>
      </c>
      <c r="AD15" s="18">
        <f t="shared" si="2"/>
        <v>0</v>
      </c>
      <c r="AE15" s="66">
        <f t="shared" si="2"/>
        <v>0</v>
      </c>
      <c r="AF15" s="66">
        <f t="shared" si="2"/>
        <v>0</v>
      </c>
      <c r="AG15" s="66">
        <f t="shared" si="2"/>
        <v>0</v>
      </c>
      <c r="AH15" s="18">
        <f>SUM(AH10:AH14)</f>
        <v>0</v>
      </c>
    </row>
  </sheetData>
  <sheetProtection password="CCF7" sheet="1" formatColumns="0" selectLockedCells="1"/>
  <mergeCells count="2">
    <mergeCell ref="E4:L4"/>
    <mergeCell ref="B1:M1"/>
  </mergeCells>
  <printOptions/>
  <pageMargins left="0.35433070866141736" right="0.35433070866141736" top="0.984251968503937" bottom="0.984251968503937" header="0.5118110236220472" footer="0.5118110236220472"/>
  <pageSetup fitToHeight="1" fitToWidth="1" horizontalDpi="600" verticalDpi="600" orientation="landscape" paperSize="9" scale="89" r:id="rId1"/>
</worksheet>
</file>

<file path=xl/worksheets/sheet13.xml><?xml version="1.0" encoding="utf-8"?>
<worksheet xmlns="http://schemas.openxmlformats.org/spreadsheetml/2006/main" xmlns:r="http://schemas.openxmlformats.org/officeDocument/2006/relationships">
  <sheetPr>
    <tabColor theme="7" tint="0.39998000860214233"/>
    <pageSetUpPr fitToPage="1"/>
  </sheetPr>
  <dimension ref="A1:AH15"/>
  <sheetViews>
    <sheetView zoomScale="85" zoomScaleNormal="85" zoomScalePageLayoutView="0" workbookViewId="0" topLeftCell="A4">
      <selection activeCell="C10" sqref="C10"/>
    </sheetView>
  </sheetViews>
  <sheetFormatPr defaultColWidth="9.140625" defaultRowHeight="12.75"/>
  <cols>
    <col min="1" max="1" width="4.421875" style="1" customWidth="1"/>
    <col min="2" max="2" width="16.57421875" style="1" customWidth="1"/>
    <col min="3" max="33" width="4.140625" style="1" customWidth="1"/>
    <col min="34" max="34" width="9.140625" style="1" customWidth="1"/>
    <col min="35" max="35" width="6.140625" style="1" customWidth="1"/>
    <col min="36" max="16384" width="9.140625" style="1" customWidth="1"/>
  </cols>
  <sheetData>
    <row r="1" spans="1:34" ht="18.75" customHeight="1">
      <c r="A1" s="133"/>
      <c r="B1" s="250" t="s">
        <v>1</v>
      </c>
      <c r="C1" s="250"/>
      <c r="D1" s="250"/>
      <c r="E1" s="250"/>
      <c r="F1" s="250"/>
      <c r="G1" s="250"/>
      <c r="H1" s="250"/>
      <c r="I1" s="250"/>
      <c r="J1" s="250"/>
      <c r="K1" s="250"/>
      <c r="L1" s="250"/>
      <c r="M1" s="250"/>
      <c r="N1" s="133"/>
      <c r="O1" s="133"/>
      <c r="P1" s="133"/>
      <c r="Q1" s="133"/>
      <c r="R1" s="133"/>
      <c r="S1" s="133"/>
      <c r="T1" s="133"/>
      <c r="U1" s="133"/>
      <c r="V1" s="133"/>
      <c r="W1" s="133"/>
      <c r="X1" s="133"/>
      <c r="Y1" s="133"/>
      <c r="Z1" s="133"/>
      <c r="AA1" s="133"/>
      <c r="AB1" s="133"/>
      <c r="AC1" s="133"/>
      <c r="AD1" s="133"/>
      <c r="AE1" s="133"/>
      <c r="AF1" s="133"/>
      <c r="AG1" s="133"/>
      <c r="AH1" s="133"/>
    </row>
    <row r="2" spans="2:20" ht="15">
      <c r="B2" s="142" t="s">
        <v>4</v>
      </c>
      <c r="C2" s="143"/>
      <c r="D2" s="144"/>
      <c r="E2" s="78" t="str">
        <f>IF(DATA!$B$2=0,"",DATA!$B$2)</f>
        <v>TAU</v>
      </c>
      <c r="F2" s="29"/>
      <c r="G2" s="29"/>
      <c r="H2" s="29"/>
      <c r="I2" s="29"/>
      <c r="J2" s="29"/>
      <c r="K2" s="29"/>
      <c r="L2" s="127"/>
      <c r="M2" s="127"/>
      <c r="N2" s="127"/>
      <c r="O2" s="147" t="s">
        <v>56</v>
      </c>
      <c r="P2" s="147"/>
      <c r="Q2" s="144"/>
      <c r="R2" s="144"/>
      <c r="S2" s="144"/>
      <c r="T2" s="78" t="str">
        <f>IF(DATA!$B$5=0,"",DATA!$B$5)</f>
        <v>computer science</v>
      </c>
    </row>
    <row r="3" spans="2:20" ht="15.75" thickBot="1">
      <c r="B3" s="145" t="s">
        <v>5</v>
      </c>
      <c r="C3" s="146"/>
      <c r="D3" s="144"/>
      <c r="E3" s="78" t="str">
        <f>IF(DATA!$B$3=0,"",DATA!$B$3)</f>
        <v>Joan Smith</v>
      </c>
      <c r="F3" s="29"/>
      <c r="G3" s="29"/>
      <c r="H3" s="29"/>
      <c r="I3" s="29"/>
      <c r="J3" s="29"/>
      <c r="K3" s="29"/>
      <c r="L3" s="128"/>
      <c r="M3" s="129"/>
      <c r="N3" s="129"/>
      <c r="O3" s="148" t="s">
        <v>6</v>
      </c>
      <c r="P3" s="149"/>
      <c r="Q3" s="144"/>
      <c r="R3" s="144"/>
      <c r="S3" s="144"/>
      <c r="T3" s="78" t="str">
        <f>IF(DATA!$B$4=0,"",DATA!$B$4)</f>
        <v>PI</v>
      </c>
    </row>
    <row r="4" spans="2:13" ht="20.25" thickBot="1">
      <c r="B4" s="25"/>
      <c r="C4" s="23" t="s">
        <v>0</v>
      </c>
      <c r="D4" s="24"/>
      <c r="E4" s="248">
        <v>45566</v>
      </c>
      <c r="F4" s="248"/>
      <c r="G4" s="248"/>
      <c r="H4" s="248"/>
      <c r="I4" s="248"/>
      <c r="J4" s="248"/>
      <c r="K4" s="248"/>
      <c r="L4" s="249"/>
      <c r="M4" s="22"/>
    </row>
    <row r="5" spans="2:34" ht="12">
      <c r="B5" s="2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row>
    <row r="6" spans="2:34" ht="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2.75" customHeight="1">
      <c r="A7" s="16"/>
      <c r="B7" s="27" t="s">
        <v>30</v>
      </c>
      <c r="C7" s="64">
        <f>+E4</f>
        <v>45566</v>
      </c>
      <c r="D7" s="72">
        <f>+C7+1</f>
        <v>45567</v>
      </c>
      <c r="E7" s="72">
        <f aca="true" t="shared" si="0" ref="E7:AG7">+D7+1</f>
        <v>45568</v>
      </c>
      <c r="F7" s="15">
        <f t="shared" si="0"/>
        <v>45569</v>
      </c>
      <c r="G7" s="15">
        <f t="shared" si="0"/>
        <v>45570</v>
      </c>
      <c r="H7" s="64">
        <f t="shared" si="0"/>
        <v>45571</v>
      </c>
      <c r="I7" s="64">
        <f t="shared" si="0"/>
        <v>45572</v>
      </c>
      <c r="J7" s="64">
        <f t="shared" si="0"/>
        <v>45573</v>
      </c>
      <c r="K7" s="64">
        <f t="shared" si="0"/>
        <v>45574</v>
      </c>
      <c r="L7" s="64">
        <f t="shared" si="0"/>
        <v>45575</v>
      </c>
      <c r="M7" s="15">
        <f t="shared" si="0"/>
        <v>45576</v>
      </c>
      <c r="N7" s="15">
        <f t="shared" si="0"/>
        <v>45577</v>
      </c>
      <c r="O7" s="64">
        <f t="shared" si="0"/>
        <v>45578</v>
      </c>
      <c r="P7" s="64">
        <f t="shared" si="0"/>
        <v>45579</v>
      </c>
      <c r="Q7" s="64">
        <f t="shared" si="0"/>
        <v>45580</v>
      </c>
      <c r="R7" s="72">
        <f t="shared" si="0"/>
        <v>45581</v>
      </c>
      <c r="S7" s="72">
        <f t="shared" si="0"/>
        <v>45582</v>
      </c>
      <c r="T7" s="15">
        <f t="shared" si="0"/>
        <v>45583</v>
      </c>
      <c r="U7" s="15">
        <f t="shared" si="0"/>
        <v>45584</v>
      </c>
      <c r="V7" s="64">
        <f t="shared" si="0"/>
        <v>45585</v>
      </c>
      <c r="W7" s="64">
        <f t="shared" si="0"/>
        <v>45586</v>
      </c>
      <c r="X7" s="64">
        <f t="shared" si="0"/>
        <v>45587</v>
      </c>
      <c r="Y7" s="72">
        <f t="shared" si="0"/>
        <v>45588</v>
      </c>
      <c r="Z7" s="72">
        <f t="shared" si="0"/>
        <v>45589</v>
      </c>
      <c r="AA7" s="15">
        <f t="shared" si="0"/>
        <v>45590</v>
      </c>
      <c r="AB7" s="15">
        <f t="shared" si="0"/>
        <v>45591</v>
      </c>
      <c r="AC7" s="64">
        <f>+AB7+1</f>
        <v>45592</v>
      </c>
      <c r="AD7" s="64">
        <f t="shared" si="0"/>
        <v>45593</v>
      </c>
      <c r="AE7" s="64">
        <f t="shared" si="0"/>
        <v>45594</v>
      </c>
      <c r="AF7" s="64">
        <f>+AE7+1</f>
        <v>45595</v>
      </c>
      <c r="AG7" s="64">
        <f t="shared" si="0"/>
        <v>45596</v>
      </c>
      <c r="AH7" s="141" t="s">
        <v>31</v>
      </c>
    </row>
    <row r="8" spans="1:34" ht="12" customHeight="1">
      <c r="A8" s="16"/>
      <c r="B8" s="27"/>
      <c r="C8" s="65">
        <f>+C7</f>
        <v>45566</v>
      </c>
      <c r="D8" s="73">
        <f>+D7</f>
        <v>45567</v>
      </c>
      <c r="E8" s="73">
        <f aca="true" t="shared" si="1" ref="E8:AG8">+E7</f>
        <v>45568</v>
      </c>
      <c r="F8" s="17">
        <f t="shared" si="1"/>
        <v>45569</v>
      </c>
      <c r="G8" s="17">
        <f t="shared" si="1"/>
        <v>45570</v>
      </c>
      <c r="H8" s="65">
        <f t="shared" si="1"/>
        <v>45571</v>
      </c>
      <c r="I8" s="65">
        <f t="shared" si="1"/>
        <v>45572</v>
      </c>
      <c r="J8" s="65">
        <f t="shared" si="1"/>
        <v>45573</v>
      </c>
      <c r="K8" s="65">
        <f t="shared" si="1"/>
        <v>45574</v>
      </c>
      <c r="L8" s="65">
        <f t="shared" si="1"/>
        <v>45575</v>
      </c>
      <c r="M8" s="17">
        <f t="shared" si="1"/>
        <v>45576</v>
      </c>
      <c r="N8" s="17">
        <f t="shared" si="1"/>
        <v>45577</v>
      </c>
      <c r="O8" s="65">
        <f t="shared" si="1"/>
        <v>45578</v>
      </c>
      <c r="P8" s="65">
        <f t="shared" si="1"/>
        <v>45579</v>
      </c>
      <c r="Q8" s="65">
        <f t="shared" si="1"/>
        <v>45580</v>
      </c>
      <c r="R8" s="73">
        <f t="shared" si="1"/>
        <v>45581</v>
      </c>
      <c r="S8" s="73">
        <f t="shared" si="1"/>
        <v>45582</v>
      </c>
      <c r="T8" s="17">
        <f t="shared" si="1"/>
        <v>45583</v>
      </c>
      <c r="U8" s="17">
        <f t="shared" si="1"/>
        <v>45584</v>
      </c>
      <c r="V8" s="65">
        <f t="shared" si="1"/>
        <v>45585</v>
      </c>
      <c r="W8" s="65">
        <f t="shared" si="1"/>
        <v>45586</v>
      </c>
      <c r="X8" s="65">
        <f t="shared" si="1"/>
        <v>45587</v>
      </c>
      <c r="Y8" s="73">
        <f t="shared" si="1"/>
        <v>45588</v>
      </c>
      <c r="Z8" s="73">
        <f t="shared" si="1"/>
        <v>45589</v>
      </c>
      <c r="AA8" s="17">
        <f t="shared" si="1"/>
        <v>45590</v>
      </c>
      <c r="AB8" s="17">
        <f t="shared" si="1"/>
        <v>45591</v>
      </c>
      <c r="AC8" s="65">
        <f t="shared" si="1"/>
        <v>45592</v>
      </c>
      <c r="AD8" s="65">
        <f t="shared" si="1"/>
        <v>45593</v>
      </c>
      <c r="AE8" s="65">
        <f t="shared" si="1"/>
        <v>45594</v>
      </c>
      <c r="AF8" s="65">
        <f t="shared" si="1"/>
        <v>45595</v>
      </c>
      <c r="AG8" s="65">
        <f t="shared" si="1"/>
        <v>45596</v>
      </c>
      <c r="AH8" s="18"/>
    </row>
    <row r="9" spans="1:34" ht="54">
      <c r="A9" s="16"/>
      <c r="B9" s="61" t="s">
        <v>44</v>
      </c>
      <c r="C9" s="69"/>
      <c r="D9" s="74" t="s">
        <v>115</v>
      </c>
      <c r="E9" s="74" t="s">
        <v>116</v>
      </c>
      <c r="F9" s="18"/>
      <c r="G9" s="18"/>
      <c r="H9" s="69"/>
      <c r="I9" s="69"/>
      <c r="J9" s="69"/>
      <c r="K9" s="69"/>
      <c r="L9" s="69"/>
      <c r="M9" s="74" t="s">
        <v>117</v>
      </c>
      <c r="N9" s="74" t="s">
        <v>54</v>
      </c>
      <c r="O9" s="66"/>
      <c r="P9" s="66"/>
      <c r="Q9" s="67"/>
      <c r="R9" s="74" t="s">
        <v>25</v>
      </c>
      <c r="S9" s="74" t="s">
        <v>26</v>
      </c>
      <c r="T9" s="18"/>
      <c r="U9" s="18"/>
      <c r="V9" s="66"/>
      <c r="W9" s="66"/>
      <c r="X9" s="66"/>
      <c r="Y9" s="74" t="s">
        <v>118</v>
      </c>
      <c r="Z9" s="74" t="s">
        <v>119</v>
      </c>
      <c r="AA9" s="19" t="s">
        <v>120</v>
      </c>
      <c r="AB9" s="18"/>
      <c r="AC9" s="66"/>
      <c r="AD9" s="66"/>
      <c r="AE9" s="66"/>
      <c r="AF9" s="66"/>
      <c r="AG9" s="66"/>
      <c r="AH9" s="18"/>
    </row>
    <row r="10" spans="1:34" s="29" customFormat="1" ht="28.5" customHeight="1">
      <c r="A10" s="14" t="s">
        <v>32</v>
      </c>
      <c r="B10" s="139" t="str">
        <f>IF(DATA!$B$7=0,"",DATA!$B$7)</f>
        <v>FOC3 101054741</v>
      </c>
      <c r="C10" s="134"/>
      <c r="D10" s="137"/>
      <c r="E10" s="137"/>
      <c r="F10" s="135"/>
      <c r="G10" s="135"/>
      <c r="H10" s="134"/>
      <c r="I10" s="134"/>
      <c r="J10" s="134"/>
      <c r="K10" s="134"/>
      <c r="L10" s="134"/>
      <c r="M10" s="135"/>
      <c r="N10" s="135"/>
      <c r="O10" s="134"/>
      <c r="P10" s="134"/>
      <c r="Q10" s="134"/>
      <c r="R10" s="137"/>
      <c r="S10" s="137"/>
      <c r="T10" s="135"/>
      <c r="U10" s="135"/>
      <c r="V10" s="134"/>
      <c r="W10" s="134"/>
      <c r="X10" s="134"/>
      <c r="Y10" s="137"/>
      <c r="Z10" s="137"/>
      <c r="AA10" s="135"/>
      <c r="AB10" s="135"/>
      <c r="AC10" s="134"/>
      <c r="AD10" s="134"/>
      <c r="AE10" s="134"/>
      <c r="AF10" s="134"/>
      <c r="AG10" s="134"/>
      <c r="AH10" s="28">
        <f>SUM(C10:AG10)</f>
        <v>0</v>
      </c>
    </row>
    <row r="11" spans="1:34" s="29" customFormat="1" ht="28.5" customHeight="1">
      <c r="A11" s="14" t="s">
        <v>33</v>
      </c>
      <c r="B11" s="139">
        <f>IF(DATA!$B$8=0,"",DATA!$B$8)</f>
      </c>
      <c r="C11" s="134"/>
      <c r="D11" s="137"/>
      <c r="E11" s="137"/>
      <c r="F11" s="135"/>
      <c r="G11" s="135"/>
      <c r="H11" s="134"/>
      <c r="I11" s="134"/>
      <c r="J11" s="134"/>
      <c r="K11" s="134"/>
      <c r="L11" s="134"/>
      <c r="M11" s="135"/>
      <c r="N11" s="135"/>
      <c r="O11" s="134"/>
      <c r="P11" s="134"/>
      <c r="Q11" s="134"/>
      <c r="R11" s="137"/>
      <c r="S11" s="137"/>
      <c r="T11" s="135"/>
      <c r="U11" s="135"/>
      <c r="V11" s="134"/>
      <c r="W11" s="134"/>
      <c r="X11" s="134"/>
      <c r="Y11" s="137"/>
      <c r="Z11" s="137"/>
      <c r="AA11" s="135"/>
      <c r="AB11" s="135"/>
      <c r="AC11" s="134"/>
      <c r="AD11" s="134"/>
      <c r="AE11" s="134"/>
      <c r="AF11" s="134"/>
      <c r="AG11" s="134"/>
      <c r="AH11" s="28">
        <f>SUM(C11:AG11)</f>
        <v>0</v>
      </c>
    </row>
    <row r="12" spans="1:34" s="29" customFormat="1" ht="26.25" customHeight="1">
      <c r="A12" s="14" t="s">
        <v>34</v>
      </c>
      <c r="B12" s="139">
        <f>IF(DATA!$B$9=0,"",DATA!$B$9)</f>
      </c>
      <c r="C12" s="134"/>
      <c r="D12" s="137"/>
      <c r="E12" s="137"/>
      <c r="F12" s="135"/>
      <c r="G12" s="135"/>
      <c r="H12" s="134"/>
      <c r="I12" s="134"/>
      <c r="J12" s="134"/>
      <c r="K12" s="134"/>
      <c r="L12" s="134"/>
      <c r="M12" s="135"/>
      <c r="N12" s="135"/>
      <c r="O12" s="134"/>
      <c r="P12" s="134"/>
      <c r="Q12" s="134"/>
      <c r="R12" s="137"/>
      <c r="S12" s="137"/>
      <c r="T12" s="135"/>
      <c r="U12" s="135"/>
      <c r="V12" s="134"/>
      <c r="W12" s="134"/>
      <c r="X12" s="134"/>
      <c r="Y12" s="137"/>
      <c r="Z12" s="137"/>
      <c r="AA12" s="135"/>
      <c r="AB12" s="135"/>
      <c r="AC12" s="134"/>
      <c r="AD12" s="134"/>
      <c r="AE12" s="134"/>
      <c r="AF12" s="134"/>
      <c r="AG12" s="134"/>
      <c r="AH12" s="28">
        <f>SUM(C12:AG12)</f>
        <v>0</v>
      </c>
    </row>
    <row r="13" spans="1:34" s="29" customFormat="1" ht="26.25" customHeight="1">
      <c r="A13" s="14" t="s">
        <v>35</v>
      </c>
      <c r="B13" s="139">
        <f>IF(DATA!$B$10=0,"",DATA!$B$10)</f>
      </c>
      <c r="C13" s="134"/>
      <c r="D13" s="137"/>
      <c r="E13" s="137"/>
      <c r="F13" s="135"/>
      <c r="G13" s="135"/>
      <c r="H13" s="134"/>
      <c r="I13" s="134"/>
      <c r="J13" s="134"/>
      <c r="K13" s="134"/>
      <c r="L13" s="134"/>
      <c r="M13" s="135"/>
      <c r="N13" s="135"/>
      <c r="O13" s="134"/>
      <c r="P13" s="134"/>
      <c r="Q13" s="134"/>
      <c r="R13" s="137"/>
      <c r="S13" s="137"/>
      <c r="T13" s="135"/>
      <c r="U13" s="135"/>
      <c r="V13" s="134"/>
      <c r="W13" s="134"/>
      <c r="X13" s="134"/>
      <c r="Y13" s="137"/>
      <c r="Z13" s="137"/>
      <c r="AA13" s="135"/>
      <c r="AB13" s="135"/>
      <c r="AC13" s="134"/>
      <c r="AD13" s="134"/>
      <c r="AE13" s="134"/>
      <c r="AF13" s="134"/>
      <c r="AG13" s="134"/>
      <c r="AH13" s="28">
        <f>SUM(C13:AG13)</f>
        <v>0</v>
      </c>
    </row>
    <row r="14" spans="1:34" ht="14.25" customHeight="1">
      <c r="A14" s="16"/>
      <c r="B14" s="27"/>
      <c r="C14" s="66"/>
      <c r="D14" s="75"/>
      <c r="E14" s="75"/>
      <c r="F14" s="18"/>
      <c r="G14" s="18"/>
      <c r="H14" s="66"/>
      <c r="I14" s="66"/>
      <c r="J14" s="66"/>
      <c r="K14" s="66"/>
      <c r="L14" s="66"/>
      <c r="M14" s="18"/>
      <c r="N14" s="18"/>
      <c r="O14" s="66"/>
      <c r="P14" s="66"/>
      <c r="Q14" s="66"/>
      <c r="R14" s="75"/>
      <c r="S14" s="75"/>
      <c r="T14" s="18"/>
      <c r="U14" s="18"/>
      <c r="V14" s="66"/>
      <c r="W14" s="66"/>
      <c r="X14" s="66"/>
      <c r="Y14" s="75"/>
      <c r="Z14" s="75"/>
      <c r="AA14" s="18"/>
      <c r="AB14" s="18"/>
      <c r="AC14" s="66"/>
      <c r="AD14" s="66"/>
      <c r="AE14" s="66"/>
      <c r="AF14" s="66"/>
      <c r="AG14" s="66"/>
      <c r="AH14" s="18"/>
    </row>
    <row r="15" spans="1:34" ht="14.25" customHeight="1">
      <c r="A15" s="16"/>
      <c r="B15" s="27" t="s">
        <v>57</v>
      </c>
      <c r="C15" s="66">
        <f>SUM(C10:C14)</f>
        <v>0</v>
      </c>
      <c r="D15" s="75">
        <f aca="true" t="shared" si="2" ref="D15:AG15">SUM(D10:D14)</f>
        <v>0</v>
      </c>
      <c r="E15" s="75">
        <f t="shared" si="2"/>
        <v>0</v>
      </c>
      <c r="F15" s="18">
        <f t="shared" si="2"/>
        <v>0</v>
      </c>
      <c r="G15" s="18">
        <f t="shared" si="2"/>
        <v>0</v>
      </c>
      <c r="H15" s="66">
        <f t="shared" si="2"/>
        <v>0</v>
      </c>
      <c r="I15" s="66">
        <f t="shared" si="2"/>
        <v>0</v>
      </c>
      <c r="J15" s="66">
        <f t="shared" si="2"/>
        <v>0</v>
      </c>
      <c r="K15" s="66">
        <f t="shared" si="2"/>
        <v>0</v>
      </c>
      <c r="L15" s="66">
        <f t="shared" si="2"/>
        <v>0</v>
      </c>
      <c r="M15" s="18">
        <f t="shared" si="2"/>
        <v>0</v>
      </c>
      <c r="N15" s="18">
        <f t="shared" si="2"/>
        <v>0</v>
      </c>
      <c r="O15" s="66">
        <f t="shared" si="2"/>
        <v>0</v>
      </c>
      <c r="P15" s="66">
        <f t="shared" si="2"/>
        <v>0</v>
      </c>
      <c r="Q15" s="66">
        <f t="shared" si="2"/>
        <v>0</v>
      </c>
      <c r="R15" s="75">
        <f t="shared" si="2"/>
        <v>0</v>
      </c>
      <c r="S15" s="75">
        <f t="shared" si="2"/>
        <v>0</v>
      </c>
      <c r="T15" s="18">
        <f t="shared" si="2"/>
        <v>0</v>
      </c>
      <c r="U15" s="18">
        <f t="shared" si="2"/>
        <v>0</v>
      </c>
      <c r="V15" s="66">
        <f t="shared" si="2"/>
        <v>0</v>
      </c>
      <c r="W15" s="66">
        <f t="shared" si="2"/>
        <v>0</v>
      </c>
      <c r="X15" s="66">
        <f t="shared" si="2"/>
        <v>0</v>
      </c>
      <c r="Y15" s="75">
        <f t="shared" si="2"/>
        <v>0</v>
      </c>
      <c r="Z15" s="75">
        <f t="shared" si="2"/>
        <v>0</v>
      </c>
      <c r="AA15" s="18">
        <f t="shared" si="2"/>
        <v>0</v>
      </c>
      <c r="AB15" s="18">
        <f t="shared" si="2"/>
        <v>0</v>
      </c>
      <c r="AC15" s="66">
        <f t="shared" si="2"/>
        <v>0</v>
      </c>
      <c r="AD15" s="66">
        <f t="shared" si="2"/>
        <v>0</v>
      </c>
      <c r="AE15" s="66">
        <f t="shared" si="2"/>
        <v>0</v>
      </c>
      <c r="AF15" s="66">
        <f t="shared" si="2"/>
        <v>0</v>
      </c>
      <c r="AG15" s="66">
        <f t="shared" si="2"/>
        <v>0</v>
      </c>
      <c r="AH15" s="18">
        <f>SUM(AH10:AH14)</f>
        <v>0</v>
      </c>
    </row>
  </sheetData>
  <sheetProtection password="CCF7" sheet="1" formatColumns="0" selectLockedCells="1"/>
  <mergeCells count="2">
    <mergeCell ref="E4:L4"/>
    <mergeCell ref="B1:M1"/>
  </mergeCells>
  <printOptions/>
  <pageMargins left="0.35433070866141736" right="0.35433070866141736" top="0.984251968503937" bottom="0.984251968503937" header="0.5118110236220472" footer="0.5118110236220472"/>
  <pageSetup fitToHeight="1" fitToWidth="1" horizontalDpi="600" verticalDpi="600" orientation="landscape" paperSize="9" scale="89" r:id="rId1"/>
</worksheet>
</file>

<file path=xl/worksheets/sheet14.xml><?xml version="1.0" encoding="utf-8"?>
<worksheet xmlns="http://schemas.openxmlformats.org/spreadsheetml/2006/main" xmlns:r="http://schemas.openxmlformats.org/officeDocument/2006/relationships">
  <sheetPr>
    <tabColor theme="7" tint="0.39998000860214233"/>
    <pageSetUpPr fitToPage="1"/>
  </sheetPr>
  <dimension ref="A1:AH15"/>
  <sheetViews>
    <sheetView zoomScale="85" zoomScaleNormal="85" zoomScalePageLayoutView="0" workbookViewId="0" topLeftCell="A1">
      <selection activeCell="C10" sqref="C10"/>
    </sheetView>
  </sheetViews>
  <sheetFormatPr defaultColWidth="9.140625" defaultRowHeight="12.75"/>
  <cols>
    <col min="1" max="1" width="4.421875" style="1" customWidth="1"/>
    <col min="2" max="2" width="16.57421875" style="1" customWidth="1"/>
    <col min="3" max="33" width="4.140625" style="1" customWidth="1"/>
    <col min="34" max="34" width="9.140625" style="1" customWidth="1"/>
    <col min="35" max="35" width="6.140625" style="1" customWidth="1"/>
    <col min="36" max="16384" width="9.140625" style="1" customWidth="1"/>
  </cols>
  <sheetData>
    <row r="1" spans="1:34" ht="18.75" customHeight="1">
      <c r="A1" s="133"/>
      <c r="B1" s="250" t="s">
        <v>1</v>
      </c>
      <c r="C1" s="250"/>
      <c r="D1" s="250"/>
      <c r="E1" s="250"/>
      <c r="F1" s="250"/>
      <c r="G1" s="250"/>
      <c r="H1" s="250"/>
      <c r="I1" s="250"/>
      <c r="J1" s="250"/>
      <c r="K1" s="250"/>
      <c r="L1" s="250"/>
      <c r="M1" s="250"/>
      <c r="N1" s="133"/>
      <c r="O1" s="133"/>
      <c r="P1" s="133"/>
      <c r="Q1" s="133"/>
      <c r="R1" s="133"/>
      <c r="S1" s="133"/>
      <c r="T1" s="133"/>
      <c r="U1" s="133"/>
      <c r="V1" s="133"/>
      <c r="W1" s="133"/>
      <c r="X1" s="133"/>
      <c r="Y1" s="133"/>
      <c r="Z1" s="133"/>
      <c r="AA1" s="133"/>
      <c r="AB1" s="133"/>
      <c r="AC1" s="133"/>
      <c r="AD1" s="133"/>
      <c r="AE1" s="133"/>
      <c r="AF1" s="133"/>
      <c r="AG1" s="133"/>
      <c r="AH1" s="133"/>
    </row>
    <row r="2" spans="2:20" ht="15">
      <c r="B2" s="142" t="s">
        <v>4</v>
      </c>
      <c r="C2" s="143"/>
      <c r="D2" s="144"/>
      <c r="E2" s="78" t="str">
        <f>IF(DATA!$B$2=0,"",DATA!$B$2)</f>
        <v>TAU</v>
      </c>
      <c r="F2" s="29"/>
      <c r="G2" s="29"/>
      <c r="H2" s="29"/>
      <c r="I2" s="29"/>
      <c r="J2" s="29"/>
      <c r="K2" s="29"/>
      <c r="L2" s="127"/>
      <c r="M2" s="127"/>
      <c r="N2" s="127"/>
      <c r="O2" s="147" t="s">
        <v>56</v>
      </c>
      <c r="P2" s="147"/>
      <c r="Q2" s="144"/>
      <c r="R2" s="144"/>
      <c r="S2" s="144"/>
      <c r="T2" s="78" t="str">
        <f>IF(DATA!$B$5=0,"",DATA!$B$5)</f>
        <v>computer science</v>
      </c>
    </row>
    <row r="3" spans="2:20" ht="15.75" thickBot="1">
      <c r="B3" s="145" t="s">
        <v>5</v>
      </c>
      <c r="C3" s="146"/>
      <c r="D3" s="144"/>
      <c r="E3" s="78" t="str">
        <f>IF(DATA!$B$3=0,"",DATA!$B$3)</f>
        <v>Joan Smith</v>
      </c>
      <c r="F3" s="29"/>
      <c r="G3" s="29"/>
      <c r="H3" s="29"/>
      <c r="I3" s="29"/>
      <c r="J3" s="29"/>
      <c r="K3" s="29"/>
      <c r="L3" s="128"/>
      <c r="M3" s="129"/>
      <c r="N3" s="129"/>
      <c r="O3" s="148" t="s">
        <v>6</v>
      </c>
      <c r="P3" s="149"/>
      <c r="Q3" s="144"/>
      <c r="R3" s="144"/>
      <c r="S3" s="144"/>
      <c r="T3" s="78" t="str">
        <f>IF(DATA!$B$4=0,"",DATA!$B$4)</f>
        <v>PI</v>
      </c>
    </row>
    <row r="4" spans="2:13" ht="20.25" thickBot="1">
      <c r="B4" s="25"/>
      <c r="C4" s="23" t="s">
        <v>0</v>
      </c>
      <c r="D4" s="24"/>
      <c r="E4" s="248">
        <v>45597</v>
      </c>
      <c r="F4" s="248"/>
      <c r="G4" s="248"/>
      <c r="H4" s="248"/>
      <c r="I4" s="248"/>
      <c r="J4" s="248"/>
      <c r="K4" s="248"/>
      <c r="L4" s="249"/>
      <c r="M4" s="22"/>
    </row>
    <row r="5" spans="2:34" ht="12">
      <c r="B5" s="2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row>
    <row r="6" spans="2:34" ht="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2.75" customHeight="1">
      <c r="A7" s="16"/>
      <c r="B7" s="27" t="s">
        <v>30</v>
      </c>
      <c r="C7" s="15">
        <f>+E4</f>
        <v>45597</v>
      </c>
      <c r="D7" s="15">
        <f>+C7+1</f>
        <v>45598</v>
      </c>
      <c r="E7" s="64">
        <f aca="true" t="shared" si="0" ref="E7:AE7">+D7+1</f>
        <v>45599</v>
      </c>
      <c r="F7" s="64">
        <f t="shared" si="0"/>
        <v>45600</v>
      </c>
      <c r="G7" s="64">
        <f t="shared" si="0"/>
        <v>45601</v>
      </c>
      <c r="H7" s="64">
        <f t="shared" si="0"/>
        <v>45602</v>
      </c>
      <c r="I7" s="64">
        <f t="shared" si="0"/>
        <v>45603</v>
      </c>
      <c r="J7" s="15">
        <f t="shared" si="0"/>
        <v>45604</v>
      </c>
      <c r="K7" s="15">
        <f t="shared" si="0"/>
        <v>45605</v>
      </c>
      <c r="L7" s="64">
        <f t="shared" si="0"/>
        <v>45606</v>
      </c>
      <c r="M7" s="64">
        <f t="shared" si="0"/>
        <v>45607</v>
      </c>
      <c r="N7" s="64">
        <f t="shared" si="0"/>
        <v>45608</v>
      </c>
      <c r="O7" s="64">
        <f t="shared" si="0"/>
        <v>45609</v>
      </c>
      <c r="P7" s="64">
        <f t="shared" si="0"/>
        <v>45610</v>
      </c>
      <c r="Q7" s="15">
        <f t="shared" si="0"/>
        <v>45611</v>
      </c>
      <c r="R7" s="15">
        <f t="shared" si="0"/>
        <v>45612</v>
      </c>
      <c r="S7" s="64">
        <f t="shared" si="0"/>
        <v>45613</v>
      </c>
      <c r="T7" s="64">
        <f t="shared" si="0"/>
        <v>45614</v>
      </c>
      <c r="U7" s="64">
        <f t="shared" si="0"/>
        <v>45615</v>
      </c>
      <c r="V7" s="64">
        <f t="shared" si="0"/>
        <v>45616</v>
      </c>
      <c r="W7" s="64">
        <f t="shared" si="0"/>
        <v>45617</v>
      </c>
      <c r="X7" s="15">
        <f t="shared" si="0"/>
        <v>45618</v>
      </c>
      <c r="Y7" s="15">
        <f t="shared" si="0"/>
        <v>45619</v>
      </c>
      <c r="Z7" s="64">
        <f t="shared" si="0"/>
        <v>45620</v>
      </c>
      <c r="AA7" s="64">
        <f t="shared" si="0"/>
        <v>45621</v>
      </c>
      <c r="AB7" s="64">
        <f t="shared" si="0"/>
        <v>45622</v>
      </c>
      <c r="AC7" s="64">
        <f>+AB7+1</f>
        <v>45623</v>
      </c>
      <c r="AD7" s="64">
        <f t="shared" si="0"/>
        <v>45624</v>
      </c>
      <c r="AE7" s="15">
        <f t="shared" si="0"/>
        <v>45625</v>
      </c>
      <c r="AF7" s="15">
        <f>+AE7+1</f>
        <v>45626</v>
      </c>
      <c r="AG7" s="64"/>
      <c r="AH7" s="141" t="s">
        <v>31</v>
      </c>
    </row>
    <row r="8" spans="1:34" ht="12" customHeight="1">
      <c r="A8" s="16"/>
      <c r="B8" s="27"/>
      <c r="C8" s="17">
        <f>+C7</f>
        <v>45597</v>
      </c>
      <c r="D8" s="17">
        <f>+D7</f>
        <v>45598</v>
      </c>
      <c r="E8" s="65">
        <f aca="true" t="shared" si="1" ref="E8:AF8">+E7</f>
        <v>45599</v>
      </c>
      <c r="F8" s="65">
        <f t="shared" si="1"/>
        <v>45600</v>
      </c>
      <c r="G8" s="65">
        <f t="shared" si="1"/>
        <v>45601</v>
      </c>
      <c r="H8" s="65">
        <f t="shared" si="1"/>
        <v>45602</v>
      </c>
      <c r="I8" s="65">
        <f t="shared" si="1"/>
        <v>45603</v>
      </c>
      <c r="J8" s="17">
        <f t="shared" si="1"/>
        <v>45604</v>
      </c>
      <c r="K8" s="17">
        <f t="shared" si="1"/>
        <v>45605</v>
      </c>
      <c r="L8" s="65">
        <f t="shared" si="1"/>
        <v>45606</v>
      </c>
      <c r="M8" s="65">
        <f t="shared" si="1"/>
        <v>45607</v>
      </c>
      <c r="N8" s="65">
        <f t="shared" si="1"/>
        <v>45608</v>
      </c>
      <c r="O8" s="65">
        <f t="shared" si="1"/>
        <v>45609</v>
      </c>
      <c r="P8" s="65">
        <f t="shared" si="1"/>
        <v>45610</v>
      </c>
      <c r="Q8" s="17">
        <f t="shared" si="1"/>
        <v>45611</v>
      </c>
      <c r="R8" s="17">
        <f t="shared" si="1"/>
        <v>45612</v>
      </c>
      <c r="S8" s="65">
        <f t="shared" si="1"/>
        <v>45613</v>
      </c>
      <c r="T8" s="65">
        <f t="shared" si="1"/>
        <v>45614</v>
      </c>
      <c r="U8" s="65">
        <f t="shared" si="1"/>
        <v>45615</v>
      </c>
      <c r="V8" s="65">
        <f t="shared" si="1"/>
        <v>45616</v>
      </c>
      <c r="W8" s="65">
        <f t="shared" si="1"/>
        <v>45617</v>
      </c>
      <c r="X8" s="17">
        <f t="shared" si="1"/>
        <v>45618</v>
      </c>
      <c r="Y8" s="17">
        <f t="shared" si="1"/>
        <v>45619</v>
      </c>
      <c r="Z8" s="65">
        <f t="shared" si="1"/>
        <v>45620</v>
      </c>
      <c r="AA8" s="65">
        <f t="shared" si="1"/>
        <v>45621</v>
      </c>
      <c r="AB8" s="65">
        <f t="shared" si="1"/>
        <v>45622</v>
      </c>
      <c r="AC8" s="65">
        <f t="shared" si="1"/>
        <v>45623</v>
      </c>
      <c r="AD8" s="65">
        <f t="shared" si="1"/>
        <v>45624</v>
      </c>
      <c r="AE8" s="17">
        <f t="shared" si="1"/>
        <v>45625</v>
      </c>
      <c r="AF8" s="17">
        <f t="shared" si="1"/>
        <v>45626</v>
      </c>
      <c r="AG8" s="65"/>
      <c r="AH8" s="18"/>
    </row>
    <row r="9" spans="1:34" ht="49.5">
      <c r="A9" s="16"/>
      <c r="B9" s="61" t="s">
        <v>44</v>
      </c>
      <c r="C9" s="18"/>
      <c r="D9" s="18"/>
      <c r="E9" s="20" t="s">
        <v>121</v>
      </c>
      <c r="F9" s="66"/>
      <c r="G9" s="66"/>
      <c r="H9" s="66"/>
      <c r="I9" s="66"/>
      <c r="J9" s="18"/>
      <c r="K9" s="18"/>
      <c r="L9" s="66"/>
      <c r="M9" s="66"/>
      <c r="N9" s="66"/>
      <c r="O9" s="66"/>
      <c r="P9" s="66"/>
      <c r="Q9" s="18"/>
      <c r="R9" s="18"/>
      <c r="S9" s="66"/>
      <c r="T9" s="66"/>
      <c r="U9" s="66"/>
      <c r="V9" s="66"/>
      <c r="W9" s="66"/>
      <c r="X9" s="18"/>
      <c r="Y9" s="18"/>
      <c r="Z9" s="66"/>
      <c r="AA9" s="66"/>
      <c r="AB9" s="66"/>
      <c r="AC9" s="66"/>
      <c r="AD9" s="66"/>
      <c r="AE9" s="18"/>
      <c r="AF9" s="18"/>
      <c r="AG9" s="66"/>
      <c r="AH9" s="18"/>
    </row>
    <row r="10" spans="1:34" s="29" customFormat="1" ht="28.5" customHeight="1">
      <c r="A10" s="14" t="s">
        <v>32</v>
      </c>
      <c r="B10" s="139" t="str">
        <f>IF(DATA!$B$7=0,"",DATA!$B$7)</f>
        <v>FOC3 101054741</v>
      </c>
      <c r="C10" s="135"/>
      <c r="D10" s="135"/>
      <c r="E10" s="134"/>
      <c r="F10" s="134"/>
      <c r="G10" s="134"/>
      <c r="H10" s="134"/>
      <c r="I10" s="134"/>
      <c r="J10" s="135"/>
      <c r="K10" s="135"/>
      <c r="L10" s="134"/>
      <c r="M10" s="134"/>
      <c r="N10" s="134"/>
      <c r="O10" s="134"/>
      <c r="P10" s="134"/>
      <c r="Q10" s="135"/>
      <c r="R10" s="135"/>
      <c r="S10" s="134"/>
      <c r="T10" s="134"/>
      <c r="U10" s="134"/>
      <c r="V10" s="134"/>
      <c r="W10" s="134"/>
      <c r="X10" s="135"/>
      <c r="Y10" s="135"/>
      <c r="Z10" s="134"/>
      <c r="AA10" s="134"/>
      <c r="AB10" s="134"/>
      <c r="AC10" s="134"/>
      <c r="AD10" s="134"/>
      <c r="AE10" s="135"/>
      <c r="AF10" s="135"/>
      <c r="AG10" s="134"/>
      <c r="AH10" s="28">
        <f>SUM(C10:AG10)</f>
        <v>0</v>
      </c>
    </row>
    <row r="11" spans="1:34" s="29" customFormat="1" ht="28.5" customHeight="1">
      <c r="A11" s="14" t="s">
        <v>33</v>
      </c>
      <c r="B11" s="139">
        <f>IF(DATA!$B$8=0,"",DATA!$B$8)</f>
      </c>
      <c r="C11" s="135"/>
      <c r="D11" s="135"/>
      <c r="E11" s="134"/>
      <c r="F11" s="134"/>
      <c r="G11" s="134"/>
      <c r="H11" s="134"/>
      <c r="I11" s="134"/>
      <c r="J11" s="135"/>
      <c r="K11" s="135"/>
      <c r="L11" s="134"/>
      <c r="M11" s="134"/>
      <c r="N11" s="134"/>
      <c r="O11" s="134"/>
      <c r="P11" s="134"/>
      <c r="Q11" s="135"/>
      <c r="R11" s="135"/>
      <c r="S11" s="134"/>
      <c r="T11" s="134"/>
      <c r="U11" s="134"/>
      <c r="V11" s="134"/>
      <c r="W11" s="134"/>
      <c r="X11" s="135"/>
      <c r="Y11" s="135"/>
      <c r="Z11" s="134"/>
      <c r="AA11" s="134"/>
      <c r="AB11" s="134"/>
      <c r="AC11" s="134"/>
      <c r="AD11" s="134"/>
      <c r="AE11" s="135"/>
      <c r="AF11" s="135"/>
      <c r="AG11" s="134"/>
      <c r="AH11" s="28">
        <f>SUM(C11:AG11)</f>
        <v>0</v>
      </c>
    </row>
    <row r="12" spans="1:34" s="29" customFormat="1" ht="26.25" customHeight="1">
      <c r="A12" s="14" t="s">
        <v>34</v>
      </c>
      <c r="B12" s="139">
        <f>IF(DATA!$B$9=0,"",DATA!$B$9)</f>
      </c>
      <c r="C12" s="135"/>
      <c r="D12" s="135"/>
      <c r="E12" s="134"/>
      <c r="F12" s="134"/>
      <c r="G12" s="134"/>
      <c r="H12" s="134"/>
      <c r="I12" s="134"/>
      <c r="J12" s="135"/>
      <c r="K12" s="135"/>
      <c r="L12" s="134"/>
      <c r="M12" s="134"/>
      <c r="N12" s="134"/>
      <c r="O12" s="134"/>
      <c r="P12" s="134"/>
      <c r="Q12" s="135"/>
      <c r="R12" s="135"/>
      <c r="S12" s="134"/>
      <c r="T12" s="134"/>
      <c r="U12" s="134"/>
      <c r="V12" s="134"/>
      <c r="W12" s="134"/>
      <c r="X12" s="135"/>
      <c r="Y12" s="135"/>
      <c r="Z12" s="134"/>
      <c r="AA12" s="134"/>
      <c r="AB12" s="134"/>
      <c r="AC12" s="134"/>
      <c r="AD12" s="134"/>
      <c r="AE12" s="135"/>
      <c r="AF12" s="135"/>
      <c r="AG12" s="134"/>
      <c r="AH12" s="28">
        <f>SUM(C12:AG12)</f>
        <v>0</v>
      </c>
    </row>
    <row r="13" spans="1:34" s="29" customFormat="1" ht="26.25" customHeight="1">
      <c r="A13" s="14" t="s">
        <v>35</v>
      </c>
      <c r="B13" s="139">
        <f>IF(DATA!$B$10=0,"",DATA!$B$10)</f>
      </c>
      <c r="C13" s="135"/>
      <c r="D13" s="135"/>
      <c r="E13" s="134"/>
      <c r="F13" s="134"/>
      <c r="G13" s="134"/>
      <c r="H13" s="134"/>
      <c r="I13" s="134"/>
      <c r="J13" s="135"/>
      <c r="K13" s="135"/>
      <c r="L13" s="134"/>
      <c r="M13" s="134"/>
      <c r="N13" s="134"/>
      <c r="O13" s="134"/>
      <c r="P13" s="134"/>
      <c r="Q13" s="135"/>
      <c r="R13" s="135"/>
      <c r="S13" s="134"/>
      <c r="T13" s="134"/>
      <c r="U13" s="134"/>
      <c r="V13" s="134"/>
      <c r="W13" s="134"/>
      <c r="X13" s="135"/>
      <c r="Y13" s="135"/>
      <c r="Z13" s="134"/>
      <c r="AA13" s="134"/>
      <c r="AB13" s="134"/>
      <c r="AC13" s="134"/>
      <c r="AD13" s="134"/>
      <c r="AE13" s="135"/>
      <c r="AF13" s="135"/>
      <c r="AG13" s="134"/>
      <c r="AH13" s="28">
        <f>SUM(C13:AG13)</f>
        <v>0</v>
      </c>
    </row>
    <row r="14" spans="1:34" ht="14.25" customHeight="1">
      <c r="A14" s="16"/>
      <c r="B14" s="27"/>
      <c r="C14" s="18"/>
      <c r="D14" s="18"/>
      <c r="E14" s="66"/>
      <c r="F14" s="66"/>
      <c r="G14" s="66"/>
      <c r="H14" s="66"/>
      <c r="I14" s="66"/>
      <c r="J14" s="18"/>
      <c r="K14" s="18"/>
      <c r="L14" s="66"/>
      <c r="M14" s="66"/>
      <c r="N14" s="66"/>
      <c r="O14" s="66"/>
      <c r="P14" s="66"/>
      <c r="Q14" s="18"/>
      <c r="R14" s="18"/>
      <c r="S14" s="66"/>
      <c r="T14" s="66"/>
      <c r="U14" s="66"/>
      <c r="V14" s="66"/>
      <c r="W14" s="66"/>
      <c r="X14" s="18"/>
      <c r="Y14" s="18"/>
      <c r="Z14" s="66"/>
      <c r="AA14" s="66"/>
      <c r="AB14" s="66"/>
      <c r="AC14" s="66"/>
      <c r="AD14" s="66"/>
      <c r="AE14" s="18"/>
      <c r="AF14" s="18"/>
      <c r="AG14" s="66"/>
      <c r="AH14" s="18"/>
    </row>
    <row r="15" spans="1:34" ht="14.25" customHeight="1">
      <c r="A15" s="16"/>
      <c r="B15" s="27" t="s">
        <v>57</v>
      </c>
      <c r="C15" s="18">
        <f>SUM(C10:C14)</f>
        <v>0</v>
      </c>
      <c r="D15" s="18">
        <f aca="true" t="shared" si="2" ref="D15:AG15">SUM(D10:D14)</f>
        <v>0</v>
      </c>
      <c r="E15" s="66">
        <f t="shared" si="2"/>
        <v>0</v>
      </c>
      <c r="F15" s="66">
        <f t="shared" si="2"/>
        <v>0</v>
      </c>
      <c r="G15" s="66">
        <f t="shared" si="2"/>
        <v>0</v>
      </c>
      <c r="H15" s="66">
        <f t="shared" si="2"/>
        <v>0</v>
      </c>
      <c r="I15" s="66">
        <f t="shared" si="2"/>
        <v>0</v>
      </c>
      <c r="J15" s="18">
        <f t="shared" si="2"/>
        <v>0</v>
      </c>
      <c r="K15" s="18">
        <f t="shared" si="2"/>
        <v>0</v>
      </c>
      <c r="L15" s="66">
        <f t="shared" si="2"/>
        <v>0</v>
      </c>
      <c r="M15" s="66">
        <f t="shared" si="2"/>
        <v>0</v>
      </c>
      <c r="N15" s="66">
        <f t="shared" si="2"/>
        <v>0</v>
      </c>
      <c r="O15" s="66">
        <f t="shared" si="2"/>
        <v>0</v>
      </c>
      <c r="P15" s="66">
        <f t="shared" si="2"/>
        <v>0</v>
      </c>
      <c r="Q15" s="18">
        <f t="shared" si="2"/>
        <v>0</v>
      </c>
      <c r="R15" s="18">
        <f t="shared" si="2"/>
        <v>0</v>
      </c>
      <c r="S15" s="66">
        <f t="shared" si="2"/>
        <v>0</v>
      </c>
      <c r="T15" s="66">
        <f t="shared" si="2"/>
        <v>0</v>
      </c>
      <c r="U15" s="66">
        <f t="shared" si="2"/>
        <v>0</v>
      </c>
      <c r="V15" s="66">
        <f t="shared" si="2"/>
        <v>0</v>
      </c>
      <c r="W15" s="66">
        <f t="shared" si="2"/>
        <v>0</v>
      </c>
      <c r="X15" s="18">
        <f t="shared" si="2"/>
        <v>0</v>
      </c>
      <c r="Y15" s="18">
        <f t="shared" si="2"/>
        <v>0</v>
      </c>
      <c r="Z15" s="66">
        <f t="shared" si="2"/>
        <v>0</v>
      </c>
      <c r="AA15" s="66">
        <f t="shared" si="2"/>
        <v>0</v>
      </c>
      <c r="AB15" s="66">
        <f t="shared" si="2"/>
        <v>0</v>
      </c>
      <c r="AC15" s="66">
        <f t="shared" si="2"/>
        <v>0</v>
      </c>
      <c r="AD15" s="66">
        <f t="shared" si="2"/>
        <v>0</v>
      </c>
      <c r="AE15" s="18">
        <f t="shared" si="2"/>
        <v>0</v>
      </c>
      <c r="AF15" s="18">
        <f t="shared" si="2"/>
        <v>0</v>
      </c>
      <c r="AG15" s="66">
        <f t="shared" si="2"/>
        <v>0</v>
      </c>
      <c r="AH15" s="18">
        <f>SUM(AH10:AH14)</f>
        <v>0</v>
      </c>
    </row>
  </sheetData>
  <sheetProtection password="CCF7" sheet="1" formatColumns="0" selectLockedCells="1"/>
  <mergeCells count="2">
    <mergeCell ref="E4:L4"/>
    <mergeCell ref="B1:M1"/>
  </mergeCells>
  <printOptions/>
  <pageMargins left="0.35433070866141736" right="0.35433070866141736" top="0.984251968503937" bottom="0.984251968503937" header="0.5118110236220472" footer="0.5118110236220472"/>
  <pageSetup fitToHeight="1" fitToWidth="1" horizontalDpi="600" verticalDpi="600" orientation="landscape" paperSize="9" scale="89" r:id="rId1"/>
</worksheet>
</file>

<file path=xl/worksheets/sheet15.xml><?xml version="1.0" encoding="utf-8"?>
<worksheet xmlns="http://schemas.openxmlformats.org/spreadsheetml/2006/main" xmlns:r="http://schemas.openxmlformats.org/officeDocument/2006/relationships">
  <sheetPr>
    <tabColor theme="7" tint="0.39998000860214233"/>
    <pageSetUpPr fitToPage="1"/>
  </sheetPr>
  <dimension ref="A1:AH15"/>
  <sheetViews>
    <sheetView zoomScale="85" zoomScaleNormal="85" zoomScalePageLayoutView="0" workbookViewId="0" topLeftCell="A1">
      <selection activeCell="Y10" sqref="Y10"/>
    </sheetView>
  </sheetViews>
  <sheetFormatPr defaultColWidth="9.140625" defaultRowHeight="12.75"/>
  <cols>
    <col min="1" max="1" width="4.421875" style="1" customWidth="1"/>
    <col min="2" max="2" width="16.57421875" style="1" customWidth="1"/>
    <col min="3" max="33" width="4.140625" style="1" customWidth="1"/>
    <col min="34" max="34" width="9.140625" style="1" customWidth="1"/>
    <col min="35" max="35" width="6.140625" style="1" customWidth="1"/>
    <col min="36" max="16384" width="9.140625" style="1" customWidth="1"/>
  </cols>
  <sheetData>
    <row r="1" spans="1:34" ht="18.75" customHeight="1">
      <c r="A1" s="133"/>
      <c r="B1" s="250" t="s">
        <v>1</v>
      </c>
      <c r="C1" s="250"/>
      <c r="D1" s="250"/>
      <c r="E1" s="250"/>
      <c r="F1" s="250"/>
      <c r="G1" s="250"/>
      <c r="H1" s="250"/>
      <c r="I1" s="250"/>
      <c r="J1" s="250"/>
      <c r="K1" s="250"/>
      <c r="L1" s="250"/>
      <c r="M1" s="250"/>
      <c r="N1" s="133"/>
      <c r="O1" s="133"/>
      <c r="P1" s="133"/>
      <c r="Q1" s="133"/>
      <c r="R1" s="133"/>
      <c r="S1" s="133"/>
      <c r="T1" s="133"/>
      <c r="U1" s="133"/>
      <c r="V1" s="133"/>
      <c r="W1" s="133"/>
      <c r="X1" s="133"/>
      <c r="Y1" s="133"/>
      <c r="Z1" s="133"/>
      <c r="AA1" s="133"/>
      <c r="AB1" s="133"/>
      <c r="AC1" s="133"/>
      <c r="AD1" s="133"/>
      <c r="AE1" s="133"/>
      <c r="AF1" s="133"/>
      <c r="AG1" s="133"/>
      <c r="AH1" s="133"/>
    </row>
    <row r="2" spans="2:20" ht="15">
      <c r="B2" s="142" t="s">
        <v>4</v>
      </c>
      <c r="C2" s="143"/>
      <c r="D2" s="144"/>
      <c r="E2" s="78" t="str">
        <f>IF(DATA!$B$2=0,"",DATA!$B$2)</f>
        <v>TAU</v>
      </c>
      <c r="F2" s="29"/>
      <c r="G2" s="29"/>
      <c r="H2" s="29"/>
      <c r="I2" s="29"/>
      <c r="J2" s="29"/>
      <c r="K2" s="29"/>
      <c r="L2" s="127"/>
      <c r="M2" s="127"/>
      <c r="N2" s="127"/>
      <c r="O2" s="147" t="s">
        <v>56</v>
      </c>
      <c r="P2" s="147"/>
      <c r="Q2" s="144"/>
      <c r="R2" s="144"/>
      <c r="S2" s="144"/>
      <c r="T2" s="78" t="str">
        <f>IF(DATA!$B$5=0,"",DATA!$B$5)</f>
        <v>computer science</v>
      </c>
    </row>
    <row r="3" spans="2:20" ht="15.75" thickBot="1">
      <c r="B3" s="145" t="s">
        <v>5</v>
      </c>
      <c r="C3" s="146"/>
      <c r="D3" s="144"/>
      <c r="E3" s="78" t="str">
        <f>IF(DATA!$B$3=0,"",DATA!$B$3)</f>
        <v>Joan Smith</v>
      </c>
      <c r="F3" s="29"/>
      <c r="G3" s="29"/>
      <c r="H3" s="29"/>
      <c r="I3" s="29"/>
      <c r="J3" s="29"/>
      <c r="K3" s="29"/>
      <c r="L3" s="128"/>
      <c r="M3" s="129"/>
      <c r="N3" s="129"/>
      <c r="O3" s="148" t="s">
        <v>6</v>
      </c>
      <c r="P3" s="149"/>
      <c r="Q3" s="144"/>
      <c r="R3" s="144"/>
      <c r="S3" s="144"/>
      <c r="T3" s="78" t="str">
        <f>IF(DATA!$B$4=0,"",DATA!$B$4)</f>
        <v>PI</v>
      </c>
    </row>
    <row r="4" spans="2:13" ht="20.25" thickBot="1">
      <c r="B4" s="25"/>
      <c r="C4" s="23" t="s">
        <v>0</v>
      </c>
      <c r="D4" s="24"/>
      <c r="E4" s="248">
        <v>45627</v>
      </c>
      <c r="F4" s="248"/>
      <c r="G4" s="248"/>
      <c r="H4" s="248"/>
      <c r="I4" s="248"/>
      <c r="J4" s="248"/>
      <c r="K4" s="248"/>
      <c r="L4" s="249"/>
      <c r="M4" s="22"/>
    </row>
    <row r="5" spans="2:34" ht="12">
      <c r="B5" s="2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row>
    <row r="6" spans="2:34" ht="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2.75" customHeight="1">
      <c r="A7" s="16"/>
      <c r="B7" s="27" t="s">
        <v>30</v>
      </c>
      <c r="C7" s="64">
        <f>+E4</f>
        <v>45627</v>
      </c>
      <c r="D7" s="64">
        <f>+C7+1</f>
        <v>45628</v>
      </c>
      <c r="E7" s="64">
        <f aca="true" t="shared" si="0" ref="E7:AG7">+D7+1</f>
        <v>45629</v>
      </c>
      <c r="F7" s="64">
        <f t="shared" si="0"/>
        <v>45630</v>
      </c>
      <c r="G7" s="64">
        <f t="shared" si="0"/>
        <v>45631</v>
      </c>
      <c r="H7" s="15">
        <f t="shared" si="0"/>
        <v>45632</v>
      </c>
      <c r="I7" s="15">
        <f t="shared" si="0"/>
        <v>45633</v>
      </c>
      <c r="J7" s="64">
        <f t="shared" si="0"/>
        <v>45634</v>
      </c>
      <c r="K7" s="64">
        <f t="shared" si="0"/>
        <v>45635</v>
      </c>
      <c r="L7" s="64">
        <f t="shared" si="0"/>
        <v>45636</v>
      </c>
      <c r="M7" s="64">
        <f t="shared" si="0"/>
        <v>45637</v>
      </c>
      <c r="N7" s="64">
        <f t="shared" si="0"/>
        <v>45638</v>
      </c>
      <c r="O7" s="15">
        <f t="shared" si="0"/>
        <v>45639</v>
      </c>
      <c r="P7" s="15">
        <f t="shared" si="0"/>
        <v>45640</v>
      </c>
      <c r="Q7" s="64">
        <f t="shared" si="0"/>
        <v>45641</v>
      </c>
      <c r="R7" s="64">
        <f t="shared" si="0"/>
        <v>45642</v>
      </c>
      <c r="S7" s="64">
        <f t="shared" si="0"/>
        <v>45643</v>
      </c>
      <c r="T7" s="64">
        <f t="shared" si="0"/>
        <v>45644</v>
      </c>
      <c r="U7" s="64">
        <f t="shared" si="0"/>
        <v>45645</v>
      </c>
      <c r="V7" s="15">
        <f t="shared" si="0"/>
        <v>45646</v>
      </c>
      <c r="W7" s="15">
        <f t="shared" si="0"/>
        <v>45647</v>
      </c>
      <c r="X7" s="64">
        <f t="shared" si="0"/>
        <v>45648</v>
      </c>
      <c r="Y7" s="64">
        <f t="shared" si="0"/>
        <v>45649</v>
      </c>
      <c r="Z7" s="64">
        <f t="shared" si="0"/>
        <v>45650</v>
      </c>
      <c r="AA7" s="64">
        <f t="shared" si="0"/>
        <v>45651</v>
      </c>
      <c r="AB7" s="64">
        <f t="shared" si="0"/>
        <v>45652</v>
      </c>
      <c r="AC7" s="15">
        <f>+AB7+1</f>
        <v>45653</v>
      </c>
      <c r="AD7" s="15">
        <f t="shared" si="0"/>
        <v>45654</v>
      </c>
      <c r="AE7" s="64">
        <f t="shared" si="0"/>
        <v>45655</v>
      </c>
      <c r="AF7" s="64">
        <f>+AE7+1</f>
        <v>45656</v>
      </c>
      <c r="AG7" s="64">
        <f t="shared" si="0"/>
        <v>45657</v>
      </c>
      <c r="AH7" s="141" t="s">
        <v>31</v>
      </c>
    </row>
    <row r="8" spans="1:34" ht="12" customHeight="1">
      <c r="A8" s="16"/>
      <c r="B8" s="27"/>
      <c r="C8" s="65">
        <f>+C7</f>
        <v>45627</v>
      </c>
      <c r="D8" s="65">
        <f>+D7</f>
        <v>45628</v>
      </c>
      <c r="E8" s="65">
        <f aca="true" t="shared" si="1" ref="E8:AG8">+E7</f>
        <v>45629</v>
      </c>
      <c r="F8" s="65">
        <f t="shared" si="1"/>
        <v>45630</v>
      </c>
      <c r="G8" s="65">
        <f t="shared" si="1"/>
        <v>45631</v>
      </c>
      <c r="H8" s="17">
        <f t="shared" si="1"/>
        <v>45632</v>
      </c>
      <c r="I8" s="17">
        <f t="shared" si="1"/>
        <v>45633</v>
      </c>
      <c r="J8" s="65">
        <f t="shared" si="1"/>
        <v>45634</v>
      </c>
      <c r="K8" s="65">
        <f t="shared" si="1"/>
        <v>45635</v>
      </c>
      <c r="L8" s="65">
        <f t="shared" si="1"/>
        <v>45636</v>
      </c>
      <c r="M8" s="65">
        <f t="shared" si="1"/>
        <v>45637</v>
      </c>
      <c r="N8" s="65">
        <f t="shared" si="1"/>
        <v>45638</v>
      </c>
      <c r="O8" s="17">
        <f t="shared" si="1"/>
        <v>45639</v>
      </c>
      <c r="P8" s="17">
        <f t="shared" si="1"/>
        <v>45640</v>
      </c>
      <c r="Q8" s="65">
        <f t="shared" si="1"/>
        <v>45641</v>
      </c>
      <c r="R8" s="65">
        <f t="shared" si="1"/>
        <v>45642</v>
      </c>
      <c r="S8" s="65">
        <f t="shared" si="1"/>
        <v>45643</v>
      </c>
      <c r="T8" s="65">
        <f t="shared" si="1"/>
        <v>45644</v>
      </c>
      <c r="U8" s="65">
        <f t="shared" si="1"/>
        <v>45645</v>
      </c>
      <c r="V8" s="17">
        <f t="shared" si="1"/>
        <v>45646</v>
      </c>
      <c r="W8" s="17">
        <f t="shared" si="1"/>
        <v>45647</v>
      </c>
      <c r="X8" s="65">
        <f t="shared" si="1"/>
        <v>45648</v>
      </c>
      <c r="Y8" s="65">
        <f t="shared" si="1"/>
        <v>45649</v>
      </c>
      <c r="Z8" s="65">
        <f t="shared" si="1"/>
        <v>45650</v>
      </c>
      <c r="AA8" s="65">
        <f t="shared" si="1"/>
        <v>45651</v>
      </c>
      <c r="AB8" s="65">
        <f t="shared" si="1"/>
        <v>45652</v>
      </c>
      <c r="AC8" s="17">
        <f t="shared" si="1"/>
        <v>45653</v>
      </c>
      <c r="AD8" s="17">
        <f t="shared" si="1"/>
        <v>45654</v>
      </c>
      <c r="AE8" s="65">
        <f t="shared" si="1"/>
        <v>45655</v>
      </c>
      <c r="AF8" s="65">
        <f t="shared" si="1"/>
        <v>45656</v>
      </c>
      <c r="AG8" s="65">
        <f t="shared" si="1"/>
        <v>45657</v>
      </c>
      <c r="AH8" s="18"/>
    </row>
    <row r="9" spans="1:34" ht="12.75">
      <c r="A9" s="16"/>
      <c r="B9" s="61" t="s">
        <v>44</v>
      </c>
      <c r="C9" s="66"/>
      <c r="D9" s="66"/>
      <c r="E9" s="66"/>
      <c r="F9" s="66"/>
      <c r="G9" s="66"/>
      <c r="H9" s="18"/>
      <c r="I9" s="18"/>
      <c r="J9" s="66"/>
      <c r="K9" s="66"/>
      <c r="L9" s="66"/>
      <c r="M9" s="66"/>
      <c r="N9" s="66"/>
      <c r="O9" s="18"/>
      <c r="P9" s="18"/>
      <c r="Q9" s="66"/>
      <c r="R9" s="66"/>
      <c r="S9" s="66"/>
      <c r="T9" s="66"/>
      <c r="U9" s="66"/>
      <c r="V9" s="18"/>
      <c r="W9" s="18"/>
      <c r="X9" s="66"/>
      <c r="Y9" s="66"/>
      <c r="Z9" s="66"/>
      <c r="AA9" s="66"/>
      <c r="AB9" s="66"/>
      <c r="AC9" s="18"/>
      <c r="AD9" s="18"/>
      <c r="AE9" s="66"/>
      <c r="AF9" s="66"/>
      <c r="AG9" s="66"/>
      <c r="AH9" s="18"/>
    </row>
    <row r="10" spans="1:34" s="29" customFormat="1" ht="28.5" customHeight="1">
      <c r="A10" s="14" t="s">
        <v>32</v>
      </c>
      <c r="B10" s="139" t="str">
        <f>IF(DATA!$B$7=0,"",DATA!$B$7)</f>
        <v>FOC3 101054741</v>
      </c>
      <c r="C10" s="134"/>
      <c r="D10" s="134"/>
      <c r="E10" s="134"/>
      <c r="F10" s="134"/>
      <c r="G10" s="134"/>
      <c r="H10" s="135"/>
      <c r="I10" s="135"/>
      <c r="J10" s="134"/>
      <c r="K10" s="134"/>
      <c r="L10" s="134"/>
      <c r="M10" s="134"/>
      <c r="N10" s="134"/>
      <c r="O10" s="135"/>
      <c r="P10" s="135"/>
      <c r="Q10" s="134"/>
      <c r="R10" s="134"/>
      <c r="S10" s="134"/>
      <c r="T10" s="134"/>
      <c r="U10" s="134"/>
      <c r="V10" s="135"/>
      <c r="W10" s="135"/>
      <c r="X10" s="134"/>
      <c r="Y10" s="134"/>
      <c r="Z10" s="134"/>
      <c r="AA10" s="134"/>
      <c r="AB10" s="134"/>
      <c r="AC10" s="135"/>
      <c r="AD10" s="135"/>
      <c r="AE10" s="134"/>
      <c r="AF10" s="134"/>
      <c r="AG10" s="134"/>
      <c r="AH10" s="28">
        <f>SUM(C10:AG10)</f>
        <v>0</v>
      </c>
    </row>
    <row r="11" spans="1:34" s="29" customFormat="1" ht="28.5" customHeight="1">
      <c r="A11" s="14" t="s">
        <v>33</v>
      </c>
      <c r="B11" s="139">
        <f>IF(DATA!$B$8=0,"",DATA!$B$8)</f>
      </c>
      <c r="C11" s="134"/>
      <c r="D11" s="134"/>
      <c r="E11" s="134"/>
      <c r="F11" s="134"/>
      <c r="G11" s="134"/>
      <c r="H11" s="135"/>
      <c r="I11" s="135"/>
      <c r="J11" s="134"/>
      <c r="K11" s="134"/>
      <c r="L11" s="134"/>
      <c r="M11" s="134"/>
      <c r="N11" s="134"/>
      <c r="O11" s="135"/>
      <c r="P11" s="135"/>
      <c r="Q11" s="134"/>
      <c r="R11" s="134"/>
      <c r="S11" s="134"/>
      <c r="T11" s="134"/>
      <c r="U11" s="134"/>
      <c r="V11" s="135"/>
      <c r="W11" s="135"/>
      <c r="X11" s="134"/>
      <c r="Y11" s="134"/>
      <c r="Z11" s="134"/>
      <c r="AA11" s="134"/>
      <c r="AB11" s="134"/>
      <c r="AC11" s="135"/>
      <c r="AD11" s="135"/>
      <c r="AE11" s="134"/>
      <c r="AF11" s="134"/>
      <c r="AG11" s="134"/>
      <c r="AH11" s="28">
        <f>SUM(C11:AG11)</f>
        <v>0</v>
      </c>
    </row>
    <row r="12" spans="1:34" s="29" customFormat="1" ht="26.25" customHeight="1">
      <c r="A12" s="14" t="s">
        <v>34</v>
      </c>
      <c r="B12" s="139">
        <f>IF(DATA!$B$9=0,"",DATA!$B$9)</f>
      </c>
      <c r="C12" s="134"/>
      <c r="D12" s="134"/>
      <c r="E12" s="134"/>
      <c r="F12" s="134"/>
      <c r="G12" s="134"/>
      <c r="H12" s="135"/>
      <c r="I12" s="135"/>
      <c r="J12" s="134"/>
      <c r="K12" s="134"/>
      <c r="L12" s="134"/>
      <c r="M12" s="134"/>
      <c r="N12" s="134"/>
      <c r="O12" s="135"/>
      <c r="P12" s="135"/>
      <c r="Q12" s="134"/>
      <c r="R12" s="134"/>
      <c r="S12" s="134"/>
      <c r="T12" s="134"/>
      <c r="U12" s="134"/>
      <c r="V12" s="135"/>
      <c r="W12" s="135"/>
      <c r="X12" s="134"/>
      <c r="Y12" s="134"/>
      <c r="Z12" s="134"/>
      <c r="AA12" s="134"/>
      <c r="AB12" s="134"/>
      <c r="AC12" s="135"/>
      <c r="AD12" s="135"/>
      <c r="AE12" s="134"/>
      <c r="AF12" s="134"/>
      <c r="AG12" s="134"/>
      <c r="AH12" s="28">
        <f>SUM(C12:AG12)</f>
        <v>0</v>
      </c>
    </row>
    <row r="13" spans="1:34" s="29" customFormat="1" ht="26.25" customHeight="1">
      <c r="A13" s="14" t="s">
        <v>35</v>
      </c>
      <c r="B13" s="139">
        <f>IF(DATA!$B$10=0,"",DATA!$B$10)</f>
      </c>
      <c r="C13" s="134"/>
      <c r="D13" s="134"/>
      <c r="E13" s="134"/>
      <c r="F13" s="134"/>
      <c r="G13" s="134"/>
      <c r="H13" s="135"/>
      <c r="I13" s="135"/>
      <c r="J13" s="134"/>
      <c r="K13" s="134"/>
      <c r="L13" s="134"/>
      <c r="M13" s="134"/>
      <c r="N13" s="134"/>
      <c r="O13" s="135"/>
      <c r="P13" s="135"/>
      <c r="Q13" s="134"/>
      <c r="R13" s="134"/>
      <c r="S13" s="134"/>
      <c r="T13" s="134"/>
      <c r="U13" s="134"/>
      <c r="V13" s="135"/>
      <c r="W13" s="135"/>
      <c r="X13" s="134"/>
      <c r="Y13" s="134"/>
      <c r="Z13" s="134"/>
      <c r="AA13" s="134"/>
      <c r="AB13" s="134"/>
      <c r="AC13" s="135"/>
      <c r="AD13" s="135"/>
      <c r="AE13" s="134"/>
      <c r="AF13" s="134"/>
      <c r="AG13" s="134"/>
      <c r="AH13" s="28">
        <f>SUM(C13:AG13)</f>
        <v>0</v>
      </c>
    </row>
    <row r="14" spans="1:34" ht="14.25" customHeight="1">
      <c r="A14" s="16"/>
      <c r="B14" s="27"/>
      <c r="C14" s="66"/>
      <c r="D14" s="66"/>
      <c r="E14" s="66"/>
      <c r="F14" s="66"/>
      <c r="G14" s="66"/>
      <c r="H14" s="18"/>
      <c r="I14" s="18"/>
      <c r="J14" s="66"/>
      <c r="K14" s="66"/>
      <c r="L14" s="66"/>
      <c r="M14" s="66"/>
      <c r="N14" s="66"/>
      <c r="O14" s="18"/>
      <c r="P14" s="18"/>
      <c r="Q14" s="66"/>
      <c r="R14" s="66"/>
      <c r="S14" s="66"/>
      <c r="T14" s="66"/>
      <c r="U14" s="66"/>
      <c r="V14" s="18"/>
      <c r="W14" s="18"/>
      <c r="X14" s="66"/>
      <c r="Y14" s="66"/>
      <c r="Z14" s="66"/>
      <c r="AA14" s="66"/>
      <c r="AB14" s="66"/>
      <c r="AC14" s="18"/>
      <c r="AD14" s="18"/>
      <c r="AE14" s="66"/>
      <c r="AF14" s="66"/>
      <c r="AG14" s="66"/>
      <c r="AH14" s="18"/>
    </row>
    <row r="15" spans="1:34" ht="14.25" customHeight="1">
      <c r="A15" s="16"/>
      <c r="B15" s="27" t="s">
        <v>57</v>
      </c>
      <c r="C15" s="66">
        <f>SUM(C10:C14)</f>
        <v>0</v>
      </c>
      <c r="D15" s="66">
        <f aca="true" t="shared" si="2" ref="D15:AG15">SUM(D10:D14)</f>
        <v>0</v>
      </c>
      <c r="E15" s="66">
        <f t="shared" si="2"/>
        <v>0</v>
      </c>
      <c r="F15" s="66">
        <f t="shared" si="2"/>
        <v>0</v>
      </c>
      <c r="G15" s="66">
        <f t="shared" si="2"/>
        <v>0</v>
      </c>
      <c r="H15" s="18">
        <f t="shared" si="2"/>
        <v>0</v>
      </c>
      <c r="I15" s="18">
        <f t="shared" si="2"/>
        <v>0</v>
      </c>
      <c r="J15" s="66">
        <f t="shared" si="2"/>
        <v>0</v>
      </c>
      <c r="K15" s="66">
        <f t="shared" si="2"/>
        <v>0</v>
      </c>
      <c r="L15" s="66">
        <f t="shared" si="2"/>
        <v>0</v>
      </c>
      <c r="M15" s="66">
        <f t="shared" si="2"/>
        <v>0</v>
      </c>
      <c r="N15" s="66">
        <f t="shared" si="2"/>
        <v>0</v>
      </c>
      <c r="O15" s="18">
        <f t="shared" si="2"/>
        <v>0</v>
      </c>
      <c r="P15" s="18">
        <f t="shared" si="2"/>
        <v>0</v>
      </c>
      <c r="Q15" s="66">
        <f t="shared" si="2"/>
        <v>0</v>
      </c>
      <c r="R15" s="66">
        <f t="shared" si="2"/>
        <v>0</v>
      </c>
      <c r="S15" s="66">
        <f t="shared" si="2"/>
        <v>0</v>
      </c>
      <c r="T15" s="66">
        <f t="shared" si="2"/>
        <v>0</v>
      </c>
      <c r="U15" s="66">
        <f t="shared" si="2"/>
        <v>0</v>
      </c>
      <c r="V15" s="18">
        <f t="shared" si="2"/>
        <v>0</v>
      </c>
      <c r="W15" s="18">
        <f t="shared" si="2"/>
        <v>0</v>
      </c>
      <c r="X15" s="66">
        <f t="shared" si="2"/>
        <v>0</v>
      </c>
      <c r="Y15" s="66">
        <f t="shared" si="2"/>
        <v>0</v>
      </c>
      <c r="Z15" s="66">
        <f t="shared" si="2"/>
        <v>0</v>
      </c>
      <c r="AA15" s="66">
        <f t="shared" si="2"/>
        <v>0</v>
      </c>
      <c r="AB15" s="66">
        <f t="shared" si="2"/>
        <v>0</v>
      </c>
      <c r="AC15" s="18">
        <f t="shared" si="2"/>
        <v>0</v>
      </c>
      <c r="AD15" s="18">
        <f t="shared" si="2"/>
        <v>0</v>
      </c>
      <c r="AE15" s="66">
        <f t="shared" si="2"/>
        <v>0</v>
      </c>
      <c r="AF15" s="66">
        <f t="shared" si="2"/>
        <v>0</v>
      </c>
      <c r="AG15" s="66">
        <f t="shared" si="2"/>
        <v>0</v>
      </c>
      <c r="AH15" s="18">
        <f>SUM(AH10:AH14)</f>
        <v>0</v>
      </c>
    </row>
  </sheetData>
  <sheetProtection password="CCF7" sheet="1" formatColumns="0" selectLockedCells="1"/>
  <mergeCells count="2">
    <mergeCell ref="E4:L4"/>
    <mergeCell ref="B1:M1"/>
  </mergeCells>
  <printOptions/>
  <pageMargins left="0.35433070866141736" right="0.35433070866141736" top="0.984251968503937" bottom="0.984251968503937" header="0.5118110236220472" footer="0.5118110236220472"/>
  <pageSetup fitToHeight="1" fitToWidth="1" horizontalDpi="600" verticalDpi="600" orientation="landscape" paperSize="9" scale="89" r:id="rId1"/>
</worksheet>
</file>

<file path=xl/worksheets/sheet16.xml><?xml version="1.0" encoding="utf-8"?>
<worksheet xmlns="http://schemas.openxmlformats.org/spreadsheetml/2006/main" xmlns:r="http://schemas.openxmlformats.org/officeDocument/2006/relationships">
  <sheetPr>
    <tabColor rgb="FF00B050"/>
    <pageSetUpPr fitToPage="1"/>
  </sheetPr>
  <dimension ref="A1:K24"/>
  <sheetViews>
    <sheetView showZeros="0" zoomScale="85" zoomScaleNormal="85" zoomScalePageLayoutView="0" workbookViewId="0" topLeftCell="B9">
      <selection activeCell="G14" sqref="G14"/>
    </sheetView>
  </sheetViews>
  <sheetFormatPr defaultColWidth="8.8515625" defaultRowHeight="12.75"/>
  <cols>
    <col min="1" max="1" width="12.421875" style="70" customWidth="1"/>
    <col min="2" max="6" width="17.421875" style="70" customWidth="1"/>
    <col min="7" max="7" width="42.421875" style="70" customWidth="1"/>
    <col min="8" max="8" width="42.140625" style="70" customWidth="1"/>
    <col min="9" max="9" width="5.140625" style="70" hidden="1" customWidth="1"/>
    <col min="10" max="10" width="8.8515625" style="70" customWidth="1"/>
    <col min="11" max="11" width="9.8515625" style="70" bestFit="1" customWidth="1"/>
    <col min="12" max="16384" width="8.8515625" style="70" customWidth="1"/>
  </cols>
  <sheetData>
    <row r="1" spans="1:8" s="77" customFormat="1" ht="23.25">
      <c r="A1" s="162" t="s">
        <v>108</v>
      </c>
      <c r="B1" s="163"/>
      <c r="C1" s="163"/>
      <c r="D1" s="163"/>
      <c r="E1" s="163"/>
      <c r="F1" s="163"/>
      <c r="G1" s="163"/>
      <c r="H1" s="164"/>
    </row>
    <row r="2" ht="15">
      <c r="A2" s="126"/>
    </row>
    <row r="3" spans="1:6" ht="15">
      <c r="A3" s="160" t="s">
        <v>3</v>
      </c>
      <c r="B3" s="161">
        <f>IF(DATA!$B$12=0,"",DATA!$B$12)</f>
        <v>2024</v>
      </c>
      <c r="C3" s="71"/>
      <c r="D3" s="71"/>
      <c r="E3" s="71"/>
      <c r="F3" s="71"/>
    </row>
    <row r="5" spans="1:7" s="80" customFormat="1" ht="19.5" customHeight="1">
      <c r="A5" s="150" t="s">
        <v>4</v>
      </c>
      <c r="B5" s="151"/>
      <c r="C5" s="79" t="str">
        <f>IF(DATA!$B$2=0,"",DATA!$B$2)</f>
        <v>TAU</v>
      </c>
      <c r="E5" s="152" t="str">
        <f>+DATA!A5</f>
        <v>Faculty/ Department</v>
      </c>
      <c r="F5" s="153"/>
      <c r="G5" s="81" t="str">
        <f>IF(DATA!$B$5=0,"",DATA!$B$5)</f>
        <v>computer science</v>
      </c>
    </row>
    <row r="6" spans="1:7" s="80" customFormat="1" ht="19.5" customHeight="1">
      <c r="A6" s="150" t="s">
        <v>5</v>
      </c>
      <c r="B6" s="151"/>
      <c r="C6" s="251" t="str">
        <f>IF(DATA!$B$3=0,"",DATA!$B$3)</f>
        <v>Joan Smith</v>
      </c>
      <c r="D6" s="252"/>
      <c r="E6" s="152" t="s">
        <v>6</v>
      </c>
      <c r="F6" s="153"/>
      <c r="G6" s="82" t="str">
        <f>IF(DATA!$B$4=0,"",DATA!$B$4)</f>
        <v>PI</v>
      </c>
    </row>
    <row r="7" ht="15">
      <c r="G7" s="83"/>
    </row>
    <row r="8" spans="1:6" ht="79.5" customHeight="1" thickBot="1">
      <c r="A8" s="154" t="s">
        <v>28</v>
      </c>
      <c r="B8" s="155" t="str">
        <f>IF(DATA!$B$7=0,"",DATA!$B$7)</f>
        <v>FOC3 101054741</v>
      </c>
      <c r="C8" s="155">
        <f>IF(DATA!$B$8=0,"",DATA!$B$8)</f>
      </c>
      <c r="D8" s="155">
        <f>IF(DATA!$B$9=0,"",DATA!$B$9)</f>
      </c>
      <c r="E8" s="155">
        <f>IF(DATA!$B$10=0,"",DATA!$B$10)</f>
      </c>
      <c r="F8" s="156"/>
    </row>
    <row r="9" spans="1:8" ht="46.5" thickTop="1">
      <c r="A9" s="253" t="s">
        <v>0</v>
      </c>
      <c r="B9" s="157" t="s">
        <v>109</v>
      </c>
      <c r="C9" s="157" t="s">
        <v>109</v>
      </c>
      <c r="D9" s="157" t="s">
        <v>109</v>
      </c>
      <c r="E9" s="157" t="s">
        <v>109</v>
      </c>
      <c r="F9" s="157" t="s">
        <v>110</v>
      </c>
      <c r="G9" s="255" t="s">
        <v>111</v>
      </c>
      <c r="H9" s="255" t="s">
        <v>11</v>
      </c>
    </row>
    <row r="10" spans="1:8" ht="15.75" thickBot="1">
      <c r="A10" s="254"/>
      <c r="B10" s="158"/>
      <c r="C10" s="158"/>
      <c r="D10" s="158"/>
      <c r="E10" s="158"/>
      <c r="F10" s="158"/>
      <c r="G10" s="256"/>
      <c r="H10" s="256"/>
    </row>
    <row r="11" spans="1:8" ht="15.75" thickTop="1">
      <c r="A11" s="257">
        <f>+'1-24 hour'!$C$7</f>
        <v>45292</v>
      </c>
      <c r="B11" s="259">
        <f>MROUND('1-24 hour'!$AH$10/8,0.5)</f>
        <v>0</v>
      </c>
      <c r="C11" s="259">
        <f>MROUND('1-24 hour'!$AH$11/8,0.5)</f>
        <v>0</v>
      </c>
      <c r="D11" s="259">
        <f>MROUND('1-24 hour'!$AH$12/8,0.5)</f>
        <v>0</v>
      </c>
      <c r="E11" s="259">
        <f>MROUND('1-24 hour'!$AH$13/8,0.5)</f>
        <v>0</v>
      </c>
      <c r="F11" s="259">
        <f>SUM(B11:E14)</f>
        <v>0</v>
      </c>
      <c r="G11" s="84" t="s">
        <v>13</v>
      </c>
      <c r="H11" s="138" t="s">
        <v>15</v>
      </c>
    </row>
    <row r="12" spans="1:8" ht="15">
      <c r="A12" s="258"/>
      <c r="B12" s="260"/>
      <c r="C12" s="260"/>
      <c r="D12" s="260"/>
      <c r="E12" s="260"/>
      <c r="F12" s="260"/>
      <c r="G12" s="85"/>
      <c r="H12" s="85" t="s">
        <v>13</v>
      </c>
    </row>
    <row r="13" spans="1:8" ht="16.5" customHeight="1">
      <c r="A13" s="258"/>
      <c r="B13" s="260"/>
      <c r="C13" s="260"/>
      <c r="D13" s="260"/>
      <c r="E13" s="260"/>
      <c r="F13" s="260"/>
      <c r="G13" s="86" t="s">
        <v>14</v>
      </c>
      <c r="H13" s="85"/>
    </row>
    <row r="14" spans="1:11" ht="15.75" thickBot="1">
      <c r="A14" s="258"/>
      <c r="B14" s="260"/>
      <c r="C14" s="260"/>
      <c r="D14" s="260"/>
      <c r="E14" s="260"/>
      <c r="F14" s="261"/>
      <c r="G14" s="220"/>
      <c r="H14" s="87" t="s">
        <v>16</v>
      </c>
      <c r="K14" s="218" t="str">
        <f>IF(OR(WEEKDAY(G14)=6,WEEKDAY(G14)=7),"ERROR","")</f>
        <v>ERROR</v>
      </c>
    </row>
    <row r="15" spans="1:8" ht="35.25" customHeight="1" thickTop="1">
      <c r="A15" s="159" t="s">
        <v>55</v>
      </c>
      <c r="B15" s="210"/>
      <c r="C15" s="210"/>
      <c r="D15" s="210"/>
      <c r="E15" s="210"/>
      <c r="F15" s="88"/>
      <c r="G15" s="89"/>
      <c r="H15" s="90"/>
    </row>
    <row r="17" ht="15">
      <c r="A17" s="45" t="s">
        <v>61</v>
      </c>
    </row>
    <row r="18" spans="1:9" ht="33" customHeight="1">
      <c r="A18" s="226" t="s">
        <v>62</v>
      </c>
      <c r="B18" s="226"/>
      <c r="C18" s="226"/>
      <c r="D18" s="226"/>
      <c r="E18" s="226"/>
      <c r="F18" s="226"/>
      <c r="G18" s="226"/>
      <c r="H18" s="226"/>
      <c r="I18" s="226"/>
    </row>
    <row r="19" spans="1:9" ht="12" customHeight="1">
      <c r="A19" s="227" t="s">
        <v>40</v>
      </c>
      <c r="B19" s="226"/>
      <c r="C19" s="226"/>
      <c r="D19" s="226"/>
      <c r="E19" s="226"/>
      <c r="F19" s="226"/>
      <c r="G19" s="226"/>
      <c r="H19" s="226"/>
      <c r="I19" s="226"/>
    </row>
    <row r="20" spans="1:9" s="92" customFormat="1" ht="6" customHeight="1">
      <c r="A20" s="45"/>
      <c r="B20" s="91"/>
      <c r="C20" s="91"/>
      <c r="D20" s="48"/>
      <c r="E20" s="48"/>
      <c r="F20" s="48"/>
      <c r="G20" s="50"/>
      <c r="H20" s="50"/>
      <c r="I20" s="50"/>
    </row>
    <row r="21" spans="1:9" s="92" customFormat="1" ht="6" customHeight="1">
      <c r="A21" s="45"/>
      <c r="B21" s="91"/>
      <c r="C21" s="91"/>
      <c r="D21" s="48"/>
      <c r="E21" s="48"/>
      <c r="F21" s="48"/>
      <c r="G21" s="50"/>
      <c r="H21" s="50"/>
      <c r="I21" s="50"/>
    </row>
    <row r="22" spans="1:9" s="52" customFormat="1" ht="12.75">
      <c r="A22" s="45" t="s">
        <v>63</v>
      </c>
      <c r="B22" s="48"/>
      <c r="C22" s="48"/>
      <c r="D22" s="48"/>
      <c r="E22" s="48"/>
      <c r="F22" s="48"/>
      <c r="G22" s="48"/>
      <c r="H22" s="48"/>
      <c r="I22" s="48"/>
    </row>
    <row r="23" spans="1:9" s="52" customFormat="1" ht="12.75">
      <c r="A23" s="53" t="s">
        <v>112</v>
      </c>
      <c r="B23" s="48"/>
      <c r="C23" s="48"/>
      <c r="D23" s="48"/>
      <c r="E23" s="48"/>
      <c r="F23" s="48"/>
      <c r="G23" s="48"/>
      <c r="H23" s="48"/>
      <c r="I23" s="48"/>
    </row>
    <row r="24" spans="1:9" s="52" customFormat="1" ht="12.75">
      <c r="A24" s="228" t="s">
        <v>43</v>
      </c>
      <c r="B24" s="228"/>
      <c r="C24" s="228"/>
      <c r="D24" s="228"/>
      <c r="E24" s="228"/>
      <c r="F24" s="228"/>
      <c r="G24" s="228"/>
      <c r="H24" s="228"/>
      <c r="I24" s="94"/>
    </row>
  </sheetData>
  <sheetProtection password="CCF7" sheet="1"/>
  <mergeCells count="13">
    <mergeCell ref="A18:I18"/>
    <mergeCell ref="A19:I19"/>
    <mergeCell ref="A24:H24"/>
    <mergeCell ref="C6:D6"/>
    <mergeCell ref="A9:A10"/>
    <mergeCell ref="G9:G10"/>
    <mergeCell ref="H9:H10"/>
    <mergeCell ref="A11:A14"/>
    <mergeCell ref="B11:B14"/>
    <mergeCell ref="C11:C14"/>
    <mergeCell ref="D11:D14"/>
    <mergeCell ref="E11:E14"/>
    <mergeCell ref="F11:F14"/>
  </mergeCells>
  <dataValidations count="1">
    <dataValidation type="date" allowBlank="1" showInputMessage="1" showErrorMessage="1" errorTitle="יש לקלוט בפורמט dd/mm/yy" sqref="G14">
      <formula1>36526</formula1>
      <formula2>46387</formula2>
    </dataValidation>
  </dataValidations>
  <printOptions/>
  <pageMargins left="0.31496062992125984" right="0.31496062992125984" top="0.7480314960629921" bottom="0.7480314960629921" header="0.31496062992125984" footer="0.31496062992125984"/>
  <pageSetup fitToHeight="1" fitToWidth="1" horizontalDpi="600" verticalDpi="600" orientation="landscape" scale="73" r:id="rId1"/>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I24"/>
  <sheetViews>
    <sheetView showZeros="0" zoomScalePageLayoutView="0" workbookViewId="0" topLeftCell="E10">
      <selection activeCell="G14" sqref="G14"/>
    </sheetView>
  </sheetViews>
  <sheetFormatPr defaultColWidth="8.8515625" defaultRowHeight="12.75"/>
  <cols>
    <col min="1" max="1" width="12.421875" style="70" customWidth="1"/>
    <col min="2" max="6" width="17.421875" style="70" customWidth="1"/>
    <col min="7" max="7" width="42.421875" style="70" customWidth="1"/>
    <col min="8" max="8" width="42.140625" style="70" customWidth="1"/>
    <col min="9" max="9" width="5.140625" style="70" hidden="1" customWidth="1"/>
    <col min="10" max="16384" width="8.8515625" style="70" customWidth="1"/>
  </cols>
  <sheetData>
    <row r="1" spans="1:8" s="77" customFormat="1" ht="23.25">
      <c r="A1" s="162" t="s">
        <v>108</v>
      </c>
      <c r="B1" s="163"/>
      <c r="C1" s="163"/>
      <c r="D1" s="163"/>
      <c r="E1" s="163"/>
      <c r="F1" s="163"/>
      <c r="G1" s="163"/>
      <c r="H1" s="164"/>
    </row>
    <row r="2" ht="15">
      <c r="A2" s="126"/>
    </row>
    <row r="3" spans="1:6" ht="15">
      <c r="A3" s="160" t="s">
        <v>3</v>
      </c>
      <c r="B3" s="161">
        <f>IF(DATA!$B$12=0,"",DATA!$B$12)</f>
        <v>2024</v>
      </c>
      <c r="C3" s="71"/>
      <c r="D3" s="71"/>
      <c r="E3" s="71"/>
      <c r="F3" s="71"/>
    </row>
    <row r="5" spans="1:7" s="80" customFormat="1" ht="19.5" customHeight="1">
      <c r="A5" s="150" t="s">
        <v>4</v>
      </c>
      <c r="B5" s="151"/>
      <c r="C5" s="79" t="str">
        <f>IF(DATA!$B$2=0,"",DATA!$B$2)</f>
        <v>TAU</v>
      </c>
      <c r="E5" s="152" t="str">
        <f>+DATA!A5</f>
        <v>Faculty/ Department</v>
      </c>
      <c r="F5" s="153"/>
      <c r="G5" s="81" t="str">
        <f>IF(DATA!$B$5=0,"",DATA!$B$5)</f>
        <v>computer science</v>
      </c>
    </row>
    <row r="6" spans="1:7" s="80" customFormat="1" ht="19.5" customHeight="1">
      <c r="A6" s="150" t="s">
        <v>5</v>
      </c>
      <c r="B6" s="151"/>
      <c r="C6" s="251" t="str">
        <f>IF(DATA!$B$3=0,"",DATA!$B$3)</f>
        <v>Joan Smith</v>
      </c>
      <c r="D6" s="252"/>
      <c r="E6" s="152" t="s">
        <v>6</v>
      </c>
      <c r="F6" s="153"/>
      <c r="G6" s="82" t="str">
        <f>IF(DATA!$B$4=0,"",DATA!$B$4)</f>
        <v>PI</v>
      </c>
    </row>
    <row r="7" ht="15">
      <c r="G7" s="83"/>
    </row>
    <row r="8" spans="1:6" ht="79.5" customHeight="1" thickBot="1">
      <c r="A8" s="154" t="s">
        <v>28</v>
      </c>
      <c r="B8" s="155" t="str">
        <f>IF(DATA!$B$7=0,"",DATA!$B$7)</f>
        <v>FOC3 101054741</v>
      </c>
      <c r="C8" s="155">
        <f>IF(DATA!$B$8=0,"",DATA!$B$8)</f>
      </c>
      <c r="D8" s="155">
        <f>IF(DATA!$B$9=0,"",DATA!$B$9)</f>
      </c>
      <c r="E8" s="155">
        <f>IF(DATA!$B$10=0,"",DATA!$B$10)</f>
      </c>
      <c r="F8" s="156"/>
    </row>
    <row r="9" spans="1:8" ht="46.5" thickTop="1">
      <c r="A9" s="253" t="s">
        <v>0</v>
      </c>
      <c r="B9" s="157" t="s">
        <v>109</v>
      </c>
      <c r="C9" s="157" t="s">
        <v>109</v>
      </c>
      <c r="D9" s="157" t="s">
        <v>109</v>
      </c>
      <c r="E9" s="157" t="s">
        <v>109</v>
      </c>
      <c r="F9" s="157" t="s">
        <v>110</v>
      </c>
      <c r="G9" s="255" t="s">
        <v>111</v>
      </c>
      <c r="H9" s="255" t="s">
        <v>11</v>
      </c>
    </row>
    <row r="10" spans="1:8" ht="15.75" thickBot="1">
      <c r="A10" s="254"/>
      <c r="B10" s="158"/>
      <c r="C10" s="158"/>
      <c r="D10" s="158"/>
      <c r="E10" s="158"/>
      <c r="F10" s="158"/>
      <c r="G10" s="256"/>
      <c r="H10" s="256"/>
    </row>
    <row r="11" spans="1:8" ht="15.75" customHeight="1" thickTop="1">
      <c r="A11" s="257">
        <f>+'2-24 hour'!$C$7</f>
        <v>45323</v>
      </c>
      <c r="B11" s="259">
        <f>MROUND('2-24 hour'!$AH$10/8,0.5)</f>
        <v>0</v>
      </c>
      <c r="C11" s="259">
        <f>MROUND('2-24 hour'!$AH$11/8,0.5)</f>
        <v>0</v>
      </c>
      <c r="D11" s="259">
        <f>MROUND('2-24 hour'!$AH$12/8,0.5)</f>
        <v>0</v>
      </c>
      <c r="E11" s="259">
        <f>MROUND('2-24 hour'!$AH$13/8,0.5)</f>
        <v>0</v>
      </c>
      <c r="F11" s="259">
        <f>SUM(B11:E14)</f>
        <v>0</v>
      </c>
      <c r="G11" s="84" t="s">
        <v>13</v>
      </c>
      <c r="H11" s="138" t="s">
        <v>15</v>
      </c>
    </row>
    <row r="12" spans="1:8" ht="15" customHeight="1">
      <c r="A12" s="258"/>
      <c r="B12" s="260"/>
      <c r="C12" s="260"/>
      <c r="D12" s="260"/>
      <c r="E12" s="260"/>
      <c r="F12" s="260"/>
      <c r="G12" s="85"/>
      <c r="H12" s="85" t="s">
        <v>13</v>
      </c>
    </row>
    <row r="13" spans="1:8" ht="16.5" customHeight="1">
      <c r="A13" s="258"/>
      <c r="B13" s="260"/>
      <c r="C13" s="260"/>
      <c r="D13" s="260"/>
      <c r="E13" s="260"/>
      <c r="F13" s="260"/>
      <c r="G13" s="86" t="s">
        <v>14</v>
      </c>
      <c r="H13" s="85"/>
    </row>
    <row r="14" spans="1:8" ht="15.75" customHeight="1" thickBot="1">
      <c r="A14" s="258"/>
      <c r="B14" s="260"/>
      <c r="C14" s="260"/>
      <c r="D14" s="260"/>
      <c r="E14" s="260"/>
      <c r="F14" s="261"/>
      <c r="G14" s="220"/>
      <c r="H14" s="87" t="s">
        <v>16</v>
      </c>
    </row>
    <row r="15" spans="1:8" ht="35.25" customHeight="1" thickTop="1">
      <c r="A15" s="159" t="s">
        <v>55</v>
      </c>
      <c r="B15" s="210"/>
      <c r="C15" s="210"/>
      <c r="D15" s="210"/>
      <c r="E15" s="210"/>
      <c r="F15" s="88"/>
      <c r="G15" s="89"/>
      <c r="H15" s="90"/>
    </row>
    <row r="17" ht="15">
      <c r="A17" s="45" t="s">
        <v>61</v>
      </c>
    </row>
    <row r="18" spans="1:9" ht="33" customHeight="1">
      <c r="A18" s="226" t="s">
        <v>62</v>
      </c>
      <c r="B18" s="226"/>
      <c r="C18" s="226"/>
      <c r="D18" s="226"/>
      <c r="E18" s="226"/>
      <c r="F18" s="226"/>
      <c r="G18" s="226"/>
      <c r="H18" s="226"/>
      <c r="I18" s="226"/>
    </row>
    <row r="19" spans="1:9" ht="12" customHeight="1">
      <c r="A19" s="227" t="s">
        <v>40</v>
      </c>
      <c r="B19" s="226"/>
      <c r="C19" s="226"/>
      <c r="D19" s="226"/>
      <c r="E19" s="226"/>
      <c r="F19" s="226"/>
      <c r="G19" s="226"/>
      <c r="H19" s="226"/>
      <c r="I19" s="226"/>
    </row>
    <row r="20" spans="1:9" s="92" customFormat="1" ht="6" customHeight="1">
      <c r="A20" s="45"/>
      <c r="B20" s="91"/>
      <c r="C20" s="91"/>
      <c r="D20" s="48"/>
      <c r="E20" s="48"/>
      <c r="F20" s="48"/>
      <c r="G20" s="50"/>
      <c r="H20" s="50"/>
      <c r="I20" s="50"/>
    </row>
    <row r="21" spans="1:9" s="92" customFormat="1" ht="6" customHeight="1">
      <c r="A21" s="45"/>
      <c r="B21" s="91"/>
      <c r="C21" s="91"/>
      <c r="D21" s="48"/>
      <c r="E21" s="48"/>
      <c r="F21" s="48"/>
      <c r="G21" s="50"/>
      <c r="H21" s="50"/>
      <c r="I21" s="50"/>
    </row>
    <row r="22" spans="1:9" s="52" customFormat="1" ht="12.75">
      <c r="A22" s="45" t="s">
        <v>63</v>
      </c>
      <c r="B22" s="48"/>
      <c r="C22" s="48"/>
      <c r="D22" s="48"/>
      <c r="E22" s="48"/>
      <c r="F22" s="48"/>
      <c r="G22" s="48"/>
      <c r="H22" s="48"/>
      <c r="I22" s="48"/>
    </row>
    <row r="23" spans="1:9" s="52" customFormat="1" ht="12.75">
      <c r="A23" s="53" t="s">
        <v>112</v>
      </c>
      <c r="B23" s="48"/>
      <c r="C23" s="48"/>
      <c r="D23" s="48"/>
      <c r="E23" s="48"/>
      <c r="F23" s="48"/>
      <c r="G23" s="48"/>
      <c r="H23" s="48"/>
      <c r="I23" s="48"/>
    </row>
    <row r="24" spans="1:9" s="52" customFormat="1" ht="12.75">
      <c r="A24" s="228" t="s">
        <v>43</v>
      </c>
      <c r="B24" s="228"/>
      <c r="C24" s="228"/>
      <c r="D24" s="228"/>
      <c r="E24" s="228"/>
      <c r="F24" s="228"/>
      <c r="G24" s="228"/>
      <c r="H24" s="228"/>
      <c r="I24" s="94"/>
    </row>
  </sheetData>
  <sheetProtection password="CCF7" sheet="1"/>
  <mergeCells count="13">
    <mergeCell ref="A18:I18"/>
    <mergeCell ref="A19:I19"/>
    <mergeCell ref="A24:H24"/>
    <mergeCell ref="C6:D6"/>
    <mergeCell ref="A9:A10"/>
    <mergeCell ref="G9:G10"/>
    <mergeCell ref="H9:H10"/>
    <mergeCell ref="A11:A14"/>
    <mergeCell ref="B11:B14"/>
    <mergeCell ref="C11:C14"/>
    <mergeCell ref="D11:D14"/>
    <mergeCell ref="E11:E14"/>
    <mergeCell ref="F11:F14"/>
  </mergeCells>
  <dataValidations count="1">
    <dataValidation type="date" allowBlank="1" showInputMessage="1" showErrorMessage="1" errorTitle="יש לקלוט בפורמט dd/mm/yy" sqref="G14">
      <formula1>36526</formula1>
      <formula2>46387</formula2>
    </dataValidation>
  </dataValidations>
  <printOptions/>
  <pageMargins left="0.31496062992125984" right="0.31496062992125984" top="0.7480314960629921" bottom="0.7480314960629921" header="0.31496062992125984" footer="0.31496062992125984"/>
  <pageSetup fitToHeight="1" fitToWidth="1" horizontalDpi="600" verticalDpi="600" orientation="landscape" scale="73" r:id="rId1"/>
</worksheet>
</file>

<file path=xl/worksheets/sheet18.xml><?xml version="1.0" encoding="utf-8"?>
<worksheet xmlns="http://schemas.openxmlformats.org/spreadsheetml/2006/main" xmlns:r="http://schemas.openxmlformats.org/officeDocument/2006/relationships">
  <sheetPr>
    <tabColor rgb="FF00B050"/>
    <pageSetUpPr fitToPage="1"/>
  </sheetPr>
  <dimension ref="A1:I24"/>
  <sheetViews>
    <sheetView showZeros="0" zoomScalePageLayoutView="0" workbookViewId="0" topLeftCell="A10">
      <selection activeCell="G14" sqref="G14"/>
    </sheetView>
  </sheetViews>
  <sheetFormatPr defaultColWidth="8.8515625" defaultRowHeight="12.75"/>
  <cols>
    <col min="1" max="1" width="12.421875" style="70" customWidth="1"/>
    <col min="2" max="6" width="17.421875" style="70" customWidth="1"/>
    <col min="7" max="7" width="42.421875" style="70" customWidth="1"/>
    <col min="8" max="8" width="42.140625" style="70" customWidth="1"/>
    <col min="9" max="9" width="5.140625" style="70" hidden="1" customWidth="1"/>
    <col min="10" max="16384" width="8.8515625" style="70" customWidth="1"/>
  </cols>
  <sheetData>
    <row r="1" spans="1:8" s="77" customFormat="1" ht="23.25">
      <c r="A1" s="162" t="s">
        <v>108</v>
      </c>
      <c r="B1" s="163"/>
      <c r="C1" s="163"/>
      <c r="D1" s="163"/>
      <c r="E1" s="163"/>
      <c r="F1" s="163"/>
      <c r="G1" s="163"/>
      <c r="H1" s="164"/>
    </row>
    <row r="2" ht="15">
      <c r="A2" s="126"/>
    </row>
    <row r="3" spans="1:6" ht="15">
      <c r="A3" s="160" t="s">
        <v>3</v>
      </c>
      <c r="B3" s="161">
        <f>IF(DATA!$B$12=0,"",DATA!$B$12)</f>
        <v>2024</v>
      </c>
      <c r="C3" s="71"/>
      <c r="D3" s="71"/>
      <c r="E3" s="71"/>
      <c r="F3" s="71"/>
    </row>
    <row r="5" spans="1:7" s="80" customFormat="1" ht="19.5" customHeight="1">
      <c r="A5" s="150" t="s">
        <v>4</v>
      </c>
      <c r="B5" s="151"/>
      <c r="C5" s="79" t="str">
        <f>IF(DATA!$B$2=0,"",DATA!$B$2)</f>
        <v>TAU</v>
      </c>
      <c r="E5" s="152" t="str">
        <f>+DATA!A5</f>
        <v>Faculty/ Department</v>
      </c>
      <c r="F5" s="153"/>
      <c r="G5" s="81" t="str">
        <f>IF(DATA!$B$5=0,"",DATA!$B$5)</f>
        <v>computer science</v>
      </c>
    </row>
    <row r="6" spans="1:7" s="80" customFormat="1" ht="19.5" customHeight="1">
      <c r="A6" s="150" t="s">
        <v>5</v>
      </c>
      <c r="B6" s="151"/>
      <c r="C6" s="251" t="str">
        <f>IF(DATA!$B$3=0,"",DATA!$B$3)</f>
        <v>Joan Smith</v>
      </c>
      <c r="D6" s="252"/>
      <c r="E6" s="152" t="s">
        <v>6</v>
      </c>
      <c r="F6" s="153"/>
      <c r="G6" s="82" t="str">
        <f>IF(DATA!$B$4=0,"",DATA!$B$4)</f>
        <v>PI</v>
      </c>
    </row>
    <row r="7" ht="15">
      <c r="G7" s="83"/>
    </row>
    <row r="8" spans="1:6" ht="79.5" customHeight="1" thickBot="1">
      <c r="A8" s="154" t="s">
        <v>28</v>
      </c>
      <c r="B8" s="155" t="str">
        <f>IF(DATA!$B$7=0,"",DATA!$B$7)</f>
        <v>FOC3 101054741</v>
      </c>
      <c r="C8" s="155">
        <f>IF(DATA!$B$8=0,"",DATA!$B$8)</f>
      </c>
      <c r="D8" s="155">
        <f>IF(DATA!$B$9=0,"",DATA!$B$9)</f>
      </c>
      <c r="E8" s="155">
        <f>IF(DATA!$B$10=0,"",DATA!$B$10)</f>
      </c>
      <c r="F8" s="156"/>
    </row>
    <row r="9" spans="1:8" ht="46.5" thickTop="1">
      <c r="A9" s="253" t="s">
        <v>0</v>
      </c>
      <c r="B9" s="157" t="s">
        <v>109</v>
      </c>
      <c r="C9" s="157" t="s">
        <v>109</v>
      </c>
      <c r="D9" s="157" t="s">
        <v>109</v>
      </c>
      <c r="E9" s="157" t="s">
        <v>109</v>
      </c>
      <c r="F9" s="157" t="s">
        <v>110</v>
      </c>
      <c r="G9" s="255" t="s">
        <v>111</v>
      </c>
      <c r="H9" s="255" t="s">
        <v>11</v>
      </c>
    </row>
    <row r="10" spans="1:8" ht="15.75" thickBot="1">
      <c r="A10" s="254"/>
      <c r="B10" s="158"/>
      <c r="C10" s="158"/>
      <c r="D10" s="158"/>
      <c r="E10" s="158"/>
      <c r="F10" s="158"/>
      <c r="G10" s="256"/>
      <c r="H10" s="256"/>
    </row>
    <row r="11" spans="1:8" ht="15.75" customHeight="1" thickTop="1">
      <c r="A11" s="257">
        <f>+'3-24 hour'!$C$7</f>
        <v>45352</v>
      </c>
      <c r="B11" s="259">
        <f>MROUND('3-24 hour'!$AH$10/8,0.5)</f>
        <v>0</v>
      </c>
      <c r="C11" s="259">
        <f>MROUND('3-24 hour'!$AH$11/8,0.5)</f>
        <v>0</v>
      </c>
      <c r="D11" s="259">
        <f>MROUND('3-24 hour'!$AH$12/8,0.5)</f>
        <v>0</v>
      </c>
      <c r="E11" s="259">
        <f>MROUND('3-24 hour'!$AH$13/8,0.5)</f>
        <v>0</v>
      </c>
      <c r="F11" s="259">
        <f>SUM(B11:E14)</f>
        <v>0</v>
      </c>
      <c r="G11" s="84" t="s">
        <v>13</v>
      </c>
      <c r="H11" s="138" t="s">
        <v>15</v>
      </c>
    </row>
    <row r="12" spans="1:8" ht="15" customHeight="1">
      <c r="A12" s="258"/>
      <c r="B12" s="260"/>
      <c r="C12" s="260"/>
      <c r="D12" s="260"/>
      <c r="E12" s="260"/>
      <c r="F12" s="260"/>
      <c r="G12" s="85"/>
      <c r="H12" s="85" t="s">
        <v>13</v>
      </c>
    </row>
    <row r="13" spans="1:8" ht="16.5" customHeight="1">
      <c r="A13" s="258"/>
      <c r="B13" s="260"/>
      <c r="C13" s="260"/>
      <c r="D13" s="260"/>
      <c r="E13" s="260"/>
      <c r="F13" s="260"/>
      <c r="G13" s="86" t="s">
        <v>14</v>
      </c>
      <c r="H13" s="85"/>
    </row>
    <row r="14" spans="1:8" ht="15.75" customHeight="1" thickBot="1">
      <c r="A14" s="258"/>
      <c r="B14" s="260"/>
      <c r="C14" s="260"/>
      <c r="D14" s="260"/>
      <c r="E14" s="260"/>
      <c r="F14" s="261"/>
      <c r="G14" s="220"/>
      <c r="H14" s="87" t="s">
        <v>16</v>
      </c>
    </row>
    <row r="15" spans="1:8" ht="35.25" customHeight="1" thickTop="1">
      <c r="A15" s="159" t="s">
        <v>55</v>
      </c>
      <c r="B15" s="210"/>
      <c r="C15" s="210"/>
      <c r="D15" s="210"/>
      <c r="E15" s="210"/>
      <c r="F15" s="88"/>
      <c r="G15" s="89"/>
      <c r="H15" s="90"/>
    </row>
    <row r="17" ht="15">
      <c r="A17" s="45" t="s">
        <v>61</v>
      </c>
    </row>
    <row r="18" spans="1:9" ht="33" customHeight="1">
      <c r="A18" s="226" t="s">
        <v>62</v>
      </c>
      <c r="B18" s="226"/>
      <c r="C18" s="226"/>
      <c r="D18" s="226"/>
      <c r="E18" s="226"/>
      <c r="F18" s="226"/>
      <c r="G18" s="226"/>
      <c r="H18" s="226"/>
      <c r="I18" s="226"/>
    </row>
    <row r="19" spans="1:9" ht="12" customHeight="1">
      <c r="A19" s="227" t="s">
        <v>40</v>
      </c>
      <c r="B19" s="226"/>
      <c r="C19" s="226"/>
      <c r="D19" s="226"/>
      <c r="E19" s="226"/>
      <c r="F19" s="226"/>
      <c r="G19" s="226"/>
      <c r="H19" s="226"/>
      <c r="I19" s="226"/>
    </row>
    <row r="20" spans="1:9" s="92" customFormat="1" ht="6" customHeight="1">
      <c r="A20" s="45"/>
      <c r="B20" s="91"/>
      <c r="C20" s="91"/>
      <c r="D20" s="48"/>
      <c r="E20" s="48"/>
      <c r="F20" s="48"/>
      <c r="G20" s="50"/>
      <c r="H20" s="50"/>
      <c r="I20" s="50"/>
    </row>
    <row r="21" spans="1:9" s="92" customFormat="1" ht="6" customHeight="1">
      <c r="A21" s="45"/>
      <c r="B21" s="91"/>
      <c r="C21" s="91"/>
      <c r="D21" s="48"/>
      <c r="E21" s="48"/>
      <c r="F21" s="48"/>
      <c r="G21" s="50"/>
      <c r="H21" s="50"/>
      <c r="I21" s="50"/>
    </row>
    <row r="22" spans="1:9" s="52" customFormat="1" ht="12.75">
      <c r="A22" s="45" t="s">
        <v>63</v>
      </c>
      <c r="B22" s="48"/>
      <c r="C22" s="48"/>
      <c r="D22" s="48"/>
      <c r="E22" s="48"/>
      <c r="F22" s="48"/>
      <c r="G22" s="48"/>
      <c r="H22" s="48"/>
      <c r="I22" s="48"/>
    </row>
    <row r="23" spans="1:9" s="52" customFormat="1" ht="12.75">
      <c r="A23" s="53" t="s">
        <v>112</v>
      </c>
      <c r="B23" s="48"/>
      <c r="C23" s="48"/>
      <c r="D23" s="48"/>
      <c r="E23" s="48"/>
      <c r="F23" s="48"/>
      <c r="G23" s="48"/>
      <c r="H23" s="48"/>
      <c r="I23" s="48"/>
    </row>
    <row r="24" spans="1:9" s="52" customFormat="1" ht="12.75">
      <c r="A24" s="228" t="s">
        <v>43</v>
      </c>
      <c r="B24" s="228"/>
      <c r="C24" s="228"/>
      <c r="D24" s="228"/>
      <c r="E24" s="228"/>
      <c r="F24" s="228"/>
      <c r="G24" s="228"/>
      <c r="H24" s="228"/>
      <c r="I24" s="94"/>
    </row>
  </sheetData>
  <sheetProtection password="CCF7" sheet="1"/>
  <mergeCells count="13">
    <mergeCell ref="A18:I18"/>
    <mergeCell ref="A19:I19"/>
    <mergeCell ref="A24:H24"/>
    <mergeCell ref="C6:D6"/>
    <mergeCell ref="A9:A10"/>
    <mergeCell ref="G9:G10"/>
    <mergeCell ref="H9:H10"/>
    <mergeCell ref="A11:A14"/>
    <mergeCell ref="B11:B14"/>
    <mergeCell ref="C11:C14"/>
    <mergeCell ref="D11:D14"/>
    <mergeCell ref="E11:E14"/>
    <mergeCell ref="F11:F14"/>
  </mergeCells>
  <dataValidations count="1">
    <dataValidation type="date" allowBlank="1" showInputMessage="1" showErrorMessage="1" errorTitle="יש לקלוט בפורמט dd/mm/yy" sqref="G14">
      <formula1>36526</formula1>
      <formula2>46387</formula2>
    </dataValidation>
  </dataValidations>
  <printOptions/>
  <pageMargins left="0.31496062992125984" right="0.31496062992125984" top="0.7480314960629921" bottom="0.7480314960629921" header="0.31496062992125984" footer="0.31496062992125984"/>
  <pageSetup fitToHeight="1" fitToWidth="1" horizontalDpi="600" verticalDpi="600" orientation="landscape" scale="73" r:id="rId1"/>
</worksheet>
</file>

<file path=xl/worksheets/sheet19.xml><?xml version="1.0" encoding="utf-8"?>
<worksheet xmlns="http://schemas.openxmlformats.org/spreadsheetml/2006/main" xmlns:r="http://schemas.openxmlformats.org/officeDocument/2006/relationships">
  <sheetPr>
    <tabColor rgb="FF00B050"/>
    <pageSetUpPr fitToPage="1"/>
  </sheetPr>
  <dimension ref="A1:I24"/>
  <sheetViews>
    <sheetView showZeros="0" zoomScalePageLayoutView="0" workbookViewId="0" topLeftCell="A10">
      <selection activeCell="G14" sqref="G14"/>
    </sheetView>
  </sheetViews>
  <sheetFormatPr defaultColWidth="8.8515625" defaultRowHeight="12.75"/>
  <cols>
    <col min="1" max="1" width="12.421875" style="70" customWidth="1"/>
    <col min="2" max="6" width="17.421875" style="70" customWidth="1"/>
    <col min="7" max="7" width="42.421875" style="70" customWidth="1"/>
    <col min="8" max="8" width="42.140625" style="70" customWidth="1"/>
    <col min="9" max="9" width="5.140625" style="70" hidden="1" customWidth="1"/>
    <col min="10" max="16384" width="8.8515625" style="70" customWidth="1"/>
  </cols>
  <sheetData>
    <row r="1" spans="1:8" s="77" customFormat="1" ht="23.25">
      <c r="A1" s="162" t="s">
        <v>108</v>
      </c>
      <c r="B1" s="163"/>
      <c r="C1" s="163"/>
      <c r="D1" s="163"/>
      <c r="E1" s="163"/>
      <c r="F1" s="163"/>
      <c r="G1" s="163"/>
      <c r="H1" s="164"/>
    </row>
    <row r="2" ht="15">
      <c r="A2" s="126"/>
    </row>
    <row r="3" spans="1:6" ht="15">
      <c r="A3" s="160" t="s">
        <v>3</v>
      </c>
      <c r="B3" s="161">
        <f>IF(DATA!$B$12=0,"",DATA!$B$12)</f>
        <v>2024</v>
      </c>
      <c r="C3" s="71"/>
      <c r="D3" s="71"/>
      <c r="E3" s="71"/>
      <c r="F3" s="71"/>
    </row>
    <row r="5" spans="1:7" s="80" customFormat="1" ht="19.5" customHeight="1">
      <c r="A5" s="150" t="s">
        <v>4</v>
      </c>
      <c r="B5" s="151"/>
      <c r="C5" s="79" t="str">
        <f>IF(DATA!$B$2=0,"",DATA!$B$2)</f>
        <v>TAU</v>
      </c>
      <c r="E5" s="152" t="str">
        <f>+DATA!A5</f>
        <v>Faculty/ Department</v>
      </c>
      <c r="F5" s="153"/>
      <c r="G5" s="81" t="str">
        <f>IF(DATA!$B$5=0,"",DATA!$B$5)</f>
        <v>computer science</v>
      </c>
    </row>
    <row r="6" spans="1:7" s="80" customFormat="1" ht="19.5" customHeight="1">
      <c r="A6" s="150" t="s">
        <v>5</v>
      </c>
      <c r="B6" s="151"/>
      <c r="C6" s="251" t="str">
        <f>IF(DATA!$B$3=0,"",DATA!$B$3)</f>
        <v>Joan Smith</v>
      </c>
      <c r="D6" s="252"/>
      <c r="E6" s="152" t="s">
        <v>6</v>
      </c>
      <c r="F6" s="153"/>
      <c r="G6" s="82" t="str">
        <f>IF(DATA!$B$4=0,"",DATA!$B$4)</f>
        <v>PI</v>
      </c>
    </row>
    <row r="7" ht="15">
      <c r="G7" s="83"/>
    </row>
    <row r="8" spans="1:6" ht="79.5" customHeight="1" thickBot="1">
      <c r="A8" s="154" t="s">
        <v>28</v>
      </c>
      <c r="B8" s="155" t="str">
        <f>IF(DATA!$B$7=0,"",DATA!$B$7)</f>
        <v>FOC3 101054741</v>
      </c>
      <c r="C8" s="155">
        <f>IF(DATA!$B$8=0,"",DATA!$B$8)</f>
      </c>
      <c r="D8" s="155">
        <f>IF(DATA!$B$9=0,"",DATA!$B$9)</f>
      </c>
      <c r="E8" s="155">
        <f>IF(DATA!$B$10=0,"",DATA!$B$10)</f>
      </c>
      <c r="F8" s="156"/>
    </row>
    <row r="9" spans="1:8" ht="46.5" thickTop="1">
      <c r="A9" s="253" t="s">
        <v>0</v>
      </c>
      <c r="B9" s="157" t="s">
        <v>109</v>
      </c>
      <c r="C9" s="157" t="s">
        <v>109</v>
      </c>
      <c r="D9" s="157" t="s">
        <v>109</v>
      </c>
      <c r="E9" s="157" t="s">
        <v>109</v>
      </c>
      <c r="F9" s="157" t="s">
        <v>110</v>
      </c>
      <c r="G9" s="255" t="s">
        <v>111</v>
      </c>
      <c r="H9" s="255" t="s">
        <v>11</v>
      </c>
    </row>
    <row r="10" spans="1:8" ht="15.75" thickBot="1">
      <c r="A10" s="254"/>
      <c r="B10" s="158"/>
      <c r="C10" s="158"/>
      <c r="D10" s="158"/>
      <c r="E10" s="158"/>
      <c r="F10" s="158"/>
      <c r="G10" s="256"/>
      <c r="H10" s="256"/>
    </row>
    <row r="11" spans="1:8" ht="15.75" customHeight="1" thickTop="1">
      <c r="A11" s="257">
        <f>+'4-24 hour'!$C$7</f>
        <v>45383</v>
      </c>
      <c r="B11" s="259">
        <f>MROUND('4-24 hour'!$AH$10/8,0.5)</f>
        <v>0</v>
      </c>
      <c r="C11" s="259">
        <f>MROUND('4-24 hour'!$AH$11/8,0.5)</f>
        <v>0</v>
      </c>
      <c r="D11" s="259">
        <f>MROUND('4-24 hour'!$AH$12/8,0.5)</f>
        <v>0</v>
      </c>
      <c r="E11" s="259">
        <f>MROUND('4-24 hour'!$AH$13/8,0.5)</f>
        <v>0</v>
      </c>
      <c r="F11" s="259">
        <f>SUM(B11:E14)</f>
        <v>0</v>
      </c>
      <c r="G11" s="84" t="s">
        <v>13</v>
      </c>
      <c r="H11" s="138" t="s">
        <v>15</v>
      </c>
    </row>
    <row r="12" spans="1:8" ht="15" customHeight="1">
      <c r="A12" s="258"/>
      <c r="B12" s="260"/>
      <c r="C12" s="260"/>
      <c r="D12" s="260"/>
      <c r="E12" s="260"/>
      <c r="F12" s="260"/>
      <c r="G12" s="85"/>
      <c r="H12" s="85" t="s">
        <v>13</v>
      </c>
    </row>
    <row r="13" spans="1:8" ht="16.5" customHeight="1">
      <c r="A13" s="258"/>
      <c r="B13" s="260"/>
      <c r="C13" s="260"/>
      <c r="D13" s="260"/>
      <c r="E13" s="260"/>
      <c r="F13" s="260"/>
      <c r="G13" s="86" t="s">
        <v>14</v>
      </c>
      <c r="H13" s="85"/>
    </row>
    <row r="14" spans="1:8" ht="15.75" customHeight="1" thickBot="1">
      <c r="A14" s="258"/>
      <c r="B14" s="260"/>
      <c r="C14" s="260"/>
      <c r="D14" s="260"/>
      <c r="E14" s="260"/>
      <c r="F14" s="261"/>
      <c r="G14" s="220"/>
      <c r="H14" s="87" t="s">
        <v>16</v>
      </c>
    </row>
    <row r="15" spans="1:8" ht="35.25" customHeight="1" thickTop="1">
      <c r="A15" s="159" t="s">
        <v>55</v>
      </c>
      <c r="B15" s="210"/>
      <c r="C15" s="210"/>
      <c r="D15" s="210"/>
      <c r="E15" s="210"/>
      <c r="F15" s="88"/>
      <c r="G15" s="89"/>
      <c r="H15" s="90"/>
    </row>
    <row r="17" ht="15">
      <c r="A17" s="45" t="s">
        <v>61</v>
      </c>
    </row>
    <row r="18" spans="1:9" ht="33" customHeight="1">
      <c r="A18" s="226" t="s">
        <v>62</v>
      </c>
      <c r="B18" s="226"/>
      <c r="C18" s="226"/>
      <c r="D18" s="226"/>
      <c r="E18" s="226"/>
      <c r="F18" s="226"/>
      <c r="G18" s="226"/>
      <c r="H18" s="226"/>
      <c r="I18" s="226"/>
    </row>
    <row r="19" spans="1:9" ht="12" customHeight="1">
      <c r="A19" s="227" t="s">
        <v>40</v>
      </c>
      <c r="B19" s="226"/>
      <c r="C19" s="226"/>
      <c r="D19" s="226"/>
      <c r="E19" s="226"/>
      <c r="F19" s="226"/>
      <c r="G19" s="226"/>
      <c r="H19" s="226"/>
      <c r="I19" s="226"/>
    </row>
    <row r="20" spans="1:9" s="92" customFormat="1" ht="6" customHeight="1">
      <c r="A20" s="45"/>
      <c r="B20" s="91"/>
      <c r="C20" s="91"/>
      <c r="D20" s="48"/>
      <c r="E20" s="48"/>
      <c r="F20" s="48"/>
      <c r="G20" s="50"/>
      <c r="H20" s="50"/>
      <c r="I20" s="50"/>
    </row>
    <row r="21" spans="1:9" s="92" customFormat="1" ht="6" customHeight="1">
      <c r="A21" s="45"/>
      <c r="B21" s="91"/>
      <c r="C21" s="91"/>
      <c r="D21" s="48"/>
      <c r="E21" s="48"/>
      <c r="F21" s="48"/>
      <c r="G21" s="50"/>
      <c r="H21" s="50"/>
      <c r="I21" s="50"/>
    </row>
    <row r="22" spans="1:9" s="52" customFormat="1" ht="12.75">
      <c r="A22" s="45" t="s">
        <v>63</v>
      </c>
      <c r="B22" s="48"/>
      <c r="C22" s="48"/>
      <c r="D22" s="48"/>
      <c r="E22" s="48"/>
      <c r="F22" s="48"/>
      <c r="G22" s="48"/>
      <c r="H22" s="48"/>
      <c r="I22" s="48"/>
    </row>
    <row r="23" spans="1:9" s="52" customFormat="1" ht="12.75">
      <c r="A23" s="53" t="s">
        <v>112</v>
      </c>
      <c r="B23" s="48"/>
      <c r="C23" s="48"/>
      <c r="D23" s="48"/>
      <c r="E23" s="48"/>
      <c r="F23" s="48"/>
      <c r="G23" s="48"/>
      <c r="H23" s="48"/>
      <c r="I23" s="48"/>
    </row>
    <row r="24" spans="1:9" s="52" customFormat="1" ht="12.75">
      <c r="A24" s="228" t="s">
        <v>43</v>
      </c>
      <c r="B24" s="228"/>
      <c r="C24" s="228"/>
      <c r="D24" s="228"/>
      <c r="E24" s="228"/>
      <c r="F24" s="228"/>
      <c r="G24" s="228"/>
      <c r="H24" s="228"/>
      <c r="I24" s="94"/>
    </row>
  </sheetData>
  <sheetProtection password="CCF7" sheet="1"/>
  <mergeCells count="13">
    <mergeCell ref="A18:I18"/>
    <mergeCell ref="A19:I19"/>
    <mergeCell ref="A24:H24"/>
    <mergeCell ref="C6:D6"/>
    <mergeCell ref="A9:A10"/>
    <mergeCell ref="G9:G10"/>
    <mergeCell ref="H9:H10"/>
    <mergeCell ref="A11:A14"/>
    <mergeCell ref="B11:B14"/>
    <mergeCell ref="C11:C14"/>
    <mergeCell ref="D11:D14"/>
    <mergeCell ref="E11:E14"/>
    <mergeCell ref="F11:F14"/>
  </mergeCells>
  <dataValidations count="1">
    <dataValidation type="date" allowBlank="1" showInputMessage="1" showErrorMessage="1" errorTitle="יש לקלוט בפורמט dd/mm/yy" sqref="G14">
      <formula1>36526</formula1>
      <formula2>46387</formula2>
    </dataValidation>
  </dataValidations>
  <printOptions/>
  <pageMargins left="0.31496062992125984" right="0.31496062992125984" top="0.7480314960629921" bottom="0.7480314960629921" header="0.31496062992125984" footer="0.31496062992125984"/>
  <pageSetup fitToHeight="1" fitToWidth="1" horizontalDpi="600" verticalDpi="600" orientation="landscape" scale="73" r:id="rId1"/>
</worksheet>
</file>

<file path=xl/worksheets/sheet2.xml><?xml version="1.0" encoding="utf-8"?>
<worksheet xmlns="http://schemas.openxmlformats.org/spreadsheetml/2006/main" xmlns:r="http://schemas.openxmlformats.org/officeDocument/2006/relationships">
  <sheetPr>
    <tabColor rgb="FF00B0F0"/>
  </sheetPr>
  <dimension ref="A1:G29"/>
  <sheetViews>
    <sheetView tabSelected="1" zoomScalePageLayoutView="0" workbookViewId="0" topLeftCell="A1">
      <selection activeCell="B13" sqref="B13"/>
    </sheetView>
  </sheetViews>
  <sheetFormatPr defaultColWidth="9.140625" defaultRowHeight="12.75"/>
  <cols>
    <col min="1" max="1" width="5.8515625" style="0" bestFit="1" customWidth="1"/>
    <col min="2" max="2" width="61.140625" style="0" customWidth="1"/>
    <col min="3" max="3" width="8.8515625" style="170" customWidth="1"/>
    <col min="4" max="4" width="8.8515625" style="171" customWidth="1"/>
    <col min="5" max="5" width="73.421875" style="0" customWidth="1"/>
  </cols>
  <sheetData>
    <row r="1" spans="2:5" ht="12.75">
      <c r="B1" s="169" t="s">
        <v>65</v>
      </c>
      <c r="E1" s="172" t="s">
        <v>104</v>
      </c>
    </row>
    <row r="3" spans="1:6" ht="27" customHeight="1">
      <c r="A3" s="242" t="s">
        <v>85</v>
      </c>
      <c r="B3" s="242"/>
      <c r="C3" s="173"/>
      <c r="D3" s="165"/>
      <c r="E3" s="244" t="s">
        <v>102</v>
      </c>
      <c r="F3" s="244"/>
    </row>
    <row r="4" spans="1:4" ht="10.5" customHeight="1">
      <c r="A4" s="165"/>
      <c r="B4" s="165"/>
      <c r="C4" s="174"/>
      <c r="D4" s="211"/>
    </row>
    <row r="5" spans="1:7" ht="19.5" customHeight="1">
      <c r="A5" s="243" t="s">
        <v>66</v>
      </c>
      <c r="B5" s="243"/>
      <c r="C5" s="175"/>
      <c r="D5" s="212"/>
      <c r="E5" s="245" t="s">
        <v>103</v>
      </c>
      <c r="F5" s="245"/>
      <c r="G5" s="176"/>
    </row>
    <row r="6" ht="13.5" thickBot="1">
      <c r="B6" s="93"/>
    </row>
    <row r="7" spans="1:5" ht="26.25" thickBot="1">
      <c r="A7" s="95" t="s">
        <v>67</v>
      </c>
      <c r="B7" s="177" t="s">
        <v>97</v>
      </c>
      <c r="C7" s="178"/>
      <c r="D7" s="95" t="s">
        <v>67</v>
      </c>
      <c r="E7" s="179" t="s">
        <v>98</v>
      </c>
    </row>
    <row r="8" spans="2:5" ht="13.5" thickBot="1">
      <c r="B8" s="93"/>
      <c r="D8" s="180"/>
      <c r="E8" s="107"/>
    </row>
    <row r="9" spans="1:5" ht="38.25" customHeight="1">
      <c r="A9" s="181" t="s">
        <v>68</v>
      </c>
      <c r="B9" s="182" t="s">
        <v>80</v>
      </c>
      <c r="C9" s="178"/>
      <c r="D9" s="183" t="s">
        <v>68</v>
      </c>
      <c r="E9" s="184" t="s">
        <v>86</v>
      </c>
    </row>
    <row r="10" spans="1:5" ht="15.75" customHeight="1">
      <c r="A10" s="185" t="s">
        <v>70</v>
      </c>
      <c r="B10" s="186" t="s">
        <v>69</v>
      </c>
      <c r="C10" s="187"/>
      <c r="D10" s="188" t="s">
        <v>70</v>
      </c>
      <c r="E10" s="189" t="s">
        <v>87</v>
      </c>
    </row>
    <row r="11" spans="1:5" ht="19.5" customHeight="1">
      <c r="A11" s="185" t="s">
        <v>71</v>
      </c>
      <c r="B11" s="186" t="s">
        <v>88</v>
      </c>
      <c r="C11" s="187"/>
      <c r="D11" s="188" t="s">
        <v>71</v>
      </c>
      <c r="E11" s="189" t="s">
        <v>89</v>
      </c>
    </row>
    <row r="12" spans="1:5" ht="19.5" customHeight="1">
      <c r="A12" s="185" t="s">
        <v>73</v>
      </c>
      <c r="B12" s="190" t="s">
        <v>72</v>
      </c>
      <c r="C12" s="187"/>
      <c r="D12" s="188" t="s">
        <v>73</v>
      </c>
      <c r="E12" s="189" t="s">
        <v>90</v>
      </c>
    </row>
    <row r="13" spans="1:5" ht="57" customHeight="1" thickBot="1">
      <c r="A13" s="191" t="s">
        <v>74</v>
      </c>
      <c r="B13" s="192" t="s">
        <v>81</v>
      </c>
      <c r="C13" s="187"/>
      <c r="D13" s="193" t="s">
        <v>74</v>
      </c>
      <c r="E13" s="194" t="s">
        <v>91</v>
      </c>
    </row>
    <row r="14" spans="1:5" ht="27.75" customHeight="1" thickBot="1">
      <c r="A14" s="96"/>
      <c r="B14" s="97"/>
      <c r="C14" s="195"/>
      <c r="D14" s="196"/>
      <c r="E14" s="107"/>
    </row>
    <row r="15" spans="1:5" ht="27.75" customHeight="1">
      <c r="A15" s="116" t="s">
        <v>76</v>
      </c>
      <c r="B15" s="197" t="s">
        <v>75</v>
      </c>
      <c r="C15" s="178"/>
      <c r="D15" s="198" t="s">
        <v>76</v>
      </c>
      <c r="E15" s="115" t="s">
        <v>105</v>
      </c>
    </row>
    <row r="16" spans="1:5" ht="27.75" customHeight="1">
      <c r="A16" s="98"/>
      <c r="B16" s="199" t="s">
        <v>92</v>
      </c>
      <c r="C16" s="178"/>
      <c r="D16" s="200"/>
      <c r="E16" s="201" t="s">
        <v>93</v>
      </c>
    </row>
    <row r="17" spans="1:5" ht="38.25" customHeight="1" thickBot="1">
      <c r="A17" s="99"/>
      <c r="B17" s="202" t="s">
        <v>100</v>
      </c>
      <c r="D17" s="203"/>
      <c r="E17" s="204" t="s">
        <v>94</v>
      </c>
    </row>
    <row r="18" spans="1:6" ht="38.25" customHeight="1" thickBot="1">
      <c r="A18" s="100"/>
      <c r="B18" s="101"/>
      <c r="D18" s="170"/>
      <c r="E18" s="102"/>
      <c r="F18" s="103"/>
    </row>
    <row r="19" spans="1:6" ht="15" customHeight="1">
      <c r="A19" s="104" t="s">
        <v>77</v>
      </c>
      <c r="B19" s="205" t="s">
        <v>99</v>
      </c>
      <c r="C19" s="178"/>
      <c r="D19" s="206" t="s">
        <v>77</v>
      </c>
      <c r="E19" s="105" t="s">
        <v>106</v>
      </c>
      <c r="F19" s="103"/>
    </row>
    <row r="20" spans="1:5" ht="49.5" customHeight="1" thickBot="1">
      <c r="A20" s="106"/>
      <c r="B20" s="207" t="s">
        <v>101</v>
      </c>
      <c r="D20" s="208"/>
      <c r="E20" s="209" t="s">
        <v>107</v>
      </c>
    </row>
    <row r="21" spans="1:4" ht="12.75" thickBot="1">
      <c r="A21" s="107"/>
      <c r="B21" s="108"/>
      <c r="D21" s="180"/>
    </row>
    <row r="22" spans="1:4" ht="12.75">
      <c r="A22" s="107"/>
      <c r="B22" s="109" t="s">
        <v>78</v>
      </c>
      <c r="D22" s="180"/>
    </row>
    <row r="23" spans="1:4" ht="12">
      <c r="A23" s="107"/>
      <c r="B23" s="110"/>
      <c r="D23" s="180"/>
    </row>
    <row r="24" ht="24.75">
      <c r="B24" s="111" t="s">
        <v>95</v>
      </c>
    </row>
    <row r="25" ht="12">
      <c r="B25" s="112"/>
    </row>
    <row r="26" ht="24.75">
      <c r="B26" s="113" t="s">
        <v>96</v>
      </c>
    </row>
    <row r="27" ht="12">
      <c r="B27" s="110"/>
    </row>
    <row r="28" ht="24.75">
      <c r="B28" s="113" t="s">
        <v>79</v>
      </c>
    </row>
    <row r="29" ht="12.75" thickBot="1">
      <c r="B29" s="114"/>
    </row>
  </sheetData>
  <sheetProtection password="CCF7" sheet="1"/>
  <mergeCells count="4">
    <mergeCell ref="A3:B3"/>
    <mergeCell ref="A5:B5"/>
    <mergeCell ref="E3:F3"/>
    <mergeCell ref="E5:F5"/>
  </mergeCells>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tabColor rgb="FF00B050"/>
    <pageSetUpPr fitToPage="1"/>
  </sheetPr>
  <dimension ref="A1:I24"/>
  <sheetViews>
    <sheetView showZeros="0" zoomScalePageLayoutView="0" workbookViewId="0" topLeftCell="A10">
      <selection activeCell="G14" sqref="G14"/>
    </sheetView>
  </sheetViews>
  <sheetFormatPr defaultColWidth="8.8515625" defaultRowHeight="12.75"/>
  <cols>
    <col min="1" max="1" width="12.421875" style="70" customWidth="1"/>
    <col min="2" max="6" width="17.421875" style="70" customWidth="1"/>
    <col min="7" max="7" width="42.421875" style="70" customWidth="1"/>
    <col min="8" max="8" width="42.140625" style="70" customWidth="1"/>
    <col min="9" max="9" width="5.140625" style="70" hidden="1" customWidth="1"/>
    <col min="10" max="16384" width="8.8515625" style="70" customWidth="1"/>
  </cols>
  <sheetData>
    <row r="1" spans="1:8" s="77" customFormat="1" ht="23.25">
      <c r="A1" s="162" t="s">
        <v>108</v>
      </c>
      <c r="B1" s="163"/>
      <c r="C1" s="163"/>
      <c r="D1" s="163"/>
      <c r="E1" s="163"/>
      <c r="F1" s="163"/>
      <c r="G1" s="163"/>
      <c r="H1" s="164"/>
    </row>
    <row r="2" ht="15">
      <c r="A2" s="126"/>
    </row>
    <row r="3" spans="1:6" ht="15">
      <c r="A3" s="160" t="s">
        <v>3</v>
      </c>
      <c r="B3" s="161">
        <f>IF(DATA!$B$12=0,"",DATA!$B$12)</f>
        <v>2024</v>
      </c>
      <c r="C3" s="71"/>
      <c r="D3" s="71"/>
      <c r="E3" s="71"/>
      <c r="F3" s="71"/>
    </row>
    <row r="5" spans="1:7" s="80" customFormat="1" ht="19.5" customHeight="1">
      <c r="A5" s="150" t="s">
        <v>4</v>
      </c>
      <c r="B5" s="151"/>
      <c r="C5" s="79" t="str">
        <f>IF(DATA!$B$2=0,"",DATA!$B$2)</f>
        <v>TAU</v>
      </c>
      <c r="E5" s="152" t="str">
        <f>+DATA!A5</f>
        <v>Faculty/ Department</v>
      </c>
      <c r="F5" s="153"/>
      <c r="G5" s="81" t="str">
        <f>IF(DATA!$B$5=0,"",DATA!$B$5)</f>
        <v>computer science</v>
      </c>
    </row>
    <row r="6" spans="1:7" s="80" customFormat="1" ht="19.5" customHeight="1">
      <c r="A6" s="150" t="s">
        <v>5</v>
      </c>
      <c r="B6" s="151"/>
      <c r="C6" s="251" t="str">
        <f>IF(DATA!$B$3=0,"",DATA!$B$3)</f>
        <v>Joan Smith</v>
      </c>
      <c r="D6" s="252"/>
      <c r="E6" s="152" t="s">
        <v>6</v>
      </c>
      <c r="F6" s="153"/>
      <c r="G6" s="82" t="str">
        <f>IF(DATA!$B$4=0,"",DATA!$B$4)</f>
        <v>PI</v>
      </c>
    </row>
    <row r="7" ht="15">
      <c r="G7" s="83"/>
    </row>
    <row r="8" spans="1:6" ht="79.5" customHeight="1" thickBot="1">
      <c r="A8" s="154" t="s">
        <v>28</v>
      </c>
      <c r="B8" s="155" t="str">
        <f>IF(DATA!$B$7=0,"",DATA!$B$7)</f>
        <v>FOC3 101054741</v>
      </c>
      <c r="C8" s="155">
        <f>IF(DATA!$B$8=0,"",DATA!$B$8)</f>
      </c>
      <c r="D8" s="155">
        <f>IF(DATA!$B$9=0,"",DATA!$B$9)</f>
      </c>
      <c r="E8" s="155">
        <f>IF(DATA!$B$10=0,"",DATA!$B$10)</f>
      </c>
      <c r="F8" s="156"/>
    </row>
    <row r="9" spans="1:8" ht="46.5" thickTop="1">
      <c r="A9" s="253" t="s">
        <v>0</v>
      </c>
      <c r="B9" s="157" t="s">
        <v>109</v>
      </c>
      <c r="C9" s="157" t="s">
        <v>109</v>
      </c>
      <c r="D9" s="157" t="s">
        <v>109</v>
      </c>
      <c r="E9" s="157" t="s">
        <v>109</v>
      </c>
      <c r="F9" s="157" t="s">
        <v>110</v>
      </c>
      <c r="G9" s="255" t="s">
        <v>111</v>
      </c>
      <c r="H9" s="255" t="s">
        <v>11</v>
      </c>
    </row>
    <row r="10" spans="1:8" ht="15.75" thickBot="1">
      <c r="A10" s="254"/>
      <c r="B10" s="158"/>
      <c r="C10" s="158"/>
      <c r="D10" s="158"/>
      <c r="E10" s="158"/>
      <c r="F10" s="158"/>
      <c r="G10" s="256"/>
      <c r="H10" s="256"/>
    </row>
    <row r="11" spans="1:8" ht="15.75" customHeight="1" thickTop="1">
      <c r="A11" s="257">
        <f>+'5-24 hour'!$C$7</f>
        <v>45413</v>
      </c>
      <c r="B11" s="259">
        <f>MROUND('5-24 hour'!$AH$10/8,0.5)</f>
        <v>0</v>
      </c>
      <c r="C11" s="259">
        <f>MROUND('5-24 hour'!$AH$11/8,0.5)</f>
        <v>0</v>
      </c>
      <c r="D11" s="259">
        <f>MROUND('5-24 hour'!$AH$12/8,0.5)</f>
        <v>0</v>
      </c>
      <c r="E11" s="259">
        <f>MROUND('5-24 hour'!$AH$13/8,0.5)</f>
        <v>0</v>
      </c>
      <c r="F11" s="259">
        <f>SUM(B11:E14)</f>
        <v>0</v>
      </c>
      <c r="G11" s="84" t="s">
        <v>13</v>
      </c>
      <c r="H11" s="138" t="s">
        <v>15</v>
      </c>
    </row>
    <row r="12" spans="1:8" ht="15" customHeight="1">
      <c r="A12" s="258"/>
      <c r="B12" s="260"/>
      <c r="C12" s="260"/>
      <c r="D12" s="260"/>
      <c r="E12" s="260"/>
      <c r="F12" s="260"/>
      <c r="G12" s="85"/>
      <c r="H12" s="85" t="s">
        <v>13</v>
      </c>
    </row>
    <row r="13" spans="1:8" ht="16.5" customHeight="1">
      <c r="A13" s="258"/>
      <c r="B13" s="260"/>
      <c r="C13" s="260"/>
      <c r="D13" s="260"/>
      <c r="E13" s="260"/>
      <c r="F13" s="260"/>
      <c r="G13" s="86" t="s">
        <v>14</v>
      </c>
      <c r="H13" s="85"/>
    </row>
    <row r="14" spans="1:8" ht="15.75" customHeight="1" thickBot="1">
      <c r="A14" s="258"/>
      <c r="B14" s="260"/>
      <c r="C14" s="260"/>
      <c r="D14" s="260"/>
      <c r="E14" s="260"/>
      <c r="F14" s="261"/>
      <c r="G14" s="220"/>
      <c r="H14" s="87" t="s">
        <v>16</v>
      </c>
    </row>
    <row r="15" spans="1:8" ht="35.25" customHeight="1" thickTop="1">
      <c r="A15" s="159" t="s">
        <v>55</v>
      </c>
      <c r="B15" s="210"/>
      <c r="C15" s="210"/>
      <c r="D15" s="210"/>
      <c r="E15" s="210"/>
      <c r="F15" s="88"/>
      <c r="G15" s="89"/>
      <c r="H15" s="90"/>
    </row>
    <row r="17" ht="15">
      <c r="A17" s="45" t="s">
        <v>61</v>
      </c>
    </row>
    <row r="18" spans="1:9" ht="33" customHeight="1">
      <c r="A18" s="226" t="s">
        <v>62</v>
      </c>
      <c r="B18" s="226"/>
      <c r="C18" s="226"/>
      <c r="D18" s="226"/>
      <c r="E18" s="226"/>
      <c r="F18" s="226"/>
      <c r="G18" s="226"/>
      <c r="H18" s="226"/>
      <c r="I18" s="226"/>
    </row>
    <row r="19" spans="1:9" ht="12" customHeight="1">
      <c r="A19" s="227" t="s">
        <v>40</v>
      </c>
      <c r="B19" s="226"/>
      <c r="C19" s="226"/>
      <c r="D19" s="226"/>
      <c r="E19" s="226"/>
      <c r="F19" s="226"/>
      <c r="G19" s="226"/>
      <c r="H19" s="226"/>
      <c r="I19" s="226"/>
    </row>
    <row r="20" spans="1:9" s="92" customFormat="1" ht="6" customHeight="1">
      <c r="A20" s="45"/>
      <c r="B20" s="91"/>
      <c r="C20" s="91"/>
      <c r="D20" s="48"/>
      <c r="E20" s="48"/>
      <c r="F20" s="48"/>
      <c r="G20" s="50"/>
      <c r="H20" s="50"/>
      <c r="I20" s="50"/>
    </row>
    <row r="21" spans="1:9" s="92" customFormat="1" ht="6" customHeight="1">
      <c r="A21" s="45"/>
      <c r="B21" s="91"/>
      <c r="C21" s="91"/>
      <c r="D21" s="48"/>
      <c r="E21" s="48"/>
      <c r="F21" s="48"/>
      <c r="G21" s="50"/>
      <c r="H21" s="50"/>
      <c r="I21" s="50"/>
    </row>
    <row r="22" spans="1:9" s="52" customFormat="1" ht="12.75">
      <c r="A22" s="45" t="s">
        <v>63</v>
      </c>
      <c r="B22" s="48"/>
      <c r="C22" s="48"/>
      <c r="D22" s="48"/>
      <c r="E22" s="48"/>
      <c r="F22" s="48"/>
      <c r="G22" s="48"/>
      <c r="H22" s="48"/>
      <c r="I22" s="48"/>
    </row>
    <row r="23" spans="1:9" s="52" customFormat="1" ht="12.75">
      <c r="A23" s="53" t="s">
        <v>112</v>
      </c>
      <c r="B23" s="48"/>
      <c r="C23" s="48"/>
      <c r="D23" s="48"/>
      <c r="E23" s="48"/>
      <c r="F23" s="48"/>
      <c r="G23" s="48"/>
      <c r="H23" s="48"/>
      <c r="I23" s="48"/>
    </row>
    <row r="24" spans="1:9" s="52" customFormat="1" ht="12.75">
      <c r="A24" s="228" t="s">
        <v>43</v>
      </c>
      <c r="B24" s="228"/>
      <c r="C24" s="228"/>
      <c r="D24" s="228"/>
      <c r="E24" s="228"/>
      <c r="F24" s="228"/>
      <c r="G24" s="228"/>
      <c r="H24" s="228"/>
      <c r="I24" s="94"/>
    </row>
  </sheetData>
  <sheetProtection password="CCF7" sheet="1"/>
  <mergeCells count="13">
    <mergeCell ref="A18:I18"/>
    <mergeCell ref="A19:I19"/>
    <mergeCell ref="A24:H24"/>
    <mergeCell ref="C6:D6"/>
    <mergeCell ref="A9:A10"/>
    <mergeCell ref="G9:G10"/>
    <mergeCell ref="H9:H10"/>
    <mergeCell ref="A11:A14"/>
    <mergeCell ref="B11:B14"/>
    <mergeCell ref="C11:C14"/>
    <mergeCell ref="D11:D14"/>
    <mergeCell ref="E11:E14"/>
    <mergeCell ref="F11:F14"/>
  </mergeCells>
  <dataValidations count="1">
    <dataValidation type="date" allowBlank="1" showInputMessage="1" showErrorMessage="1" errorTitle="יש לקלוט בפורמט dd/mm/yy" sqref="G14">
      <formula1>36526</formula1>
      <formula2>46387</formula2>
    </dataValidation>
  </dataValidations>
  <printOptions/>
  <pageMargins left="0.31496062992125984" right="0.31496062992125984" top="0.7480314960629921" bottom="0.7480314960629921" header="0.31496062992125984" footer="0.31496062992125984"/>
  <pageSetup fitToHeight="1" fitToWidth="1" horizontalDpi="600" verticalDpi="600" orientation="landscape" scale="73" r:id="rId1"/>
</worksheet>
</file>

<file path=xl/worksheets/sheet21.xml><?xml version="1.0" encoding="utf-8"?>
<worksheet xmlns="http://schemas.openxmlformats.org/spreadsheetml/2006/main" xmlns:r="http://schemas.openxmlformats.org/officeDocument/2006/relationships">
  <sheetPr>
    <tabColor rgb="FF00B050"/>
    <pageSetUpPr fitToPage="1"/>
  </sheetPr>
  <dimension ref="A1:I24"/>
  <sheetViews>
    <sheetView showZeros="0" zoomScalePageLayoutView="0" workbookViewId="0" topLeftCell="A8">
      <selection activeCell="A18" sqref="A18:I18"/>
    </sheetView>
  </sheetViews>
  <sheetFormatPr defaultColWidth="8.8515625" defaultRowHeight="12.75"/>
  <cols>
    <col min="1" max="1" width="12.421875" style="70" customWidth="1"/>
    <col min="2" max="6" width="17.421875" style="70" customWidth="1"/>
    <col min="7" max="7" width="42.421875" style="70" customWidth="1"/>
    <col min="8" max="8" width="42.140625" style="70" customWidth="1"/>
    <col min="9" max="9" width="5.140625" style="70" hidden="1" customWidth="1"/>
    <col min="10" max="16384" width="8.8515625" style="70" customWidth="1"/>
  </cols>
  <sheetData>
    <row r="1" spans="1:8" s="77" customFormat="1" ht="23.25">
      <c r="A1" s="162" t="s">
        <v>108</v>
      </c>
      <c r="B1" s="163"/>
      <c r="C1" s="163"/>
      <c r="D1" s="163"/>
      <c r="E1" s="163"/>
      <c r="F1" s="163"/>
      <c r="G1" s="163"/>
      <c r="H1" s="164"/>
    </row>
    <row r="2" ht="15">
      <c r="A2" s="126"/>
    </row>
    <row r="3" spans="1:6" ht="15">
      <c r="A3" s="160" t="s">
        <v>3</v>
      </c>
      <c r="B3" s="161">
        <f>IF(DATA!$B$12=0,"",DATA!$B$12)</f>
        <v>2024</v>
      </c>
      <c r="C3" s="71"/>
      <c r="D3" s="71"/>
      <c r="E3" s="71"/>
      <c r="F3" s="71"/>
    </row>
    <row r="5" spans="1:7" s="80" customFormat="1" ht="19.5" customHeight="1">
      <c r="A5" s="150" t="s">
        <v>4</v>
      </c>
      <c r="B5" s="151"/>
      <c r="C5" s="79" t="str">
        <f>IF(DATA!$B$2=0,"",DATA!$B$2)</f>
        <v>TAU</v>
      </c>
      <c r="E5" s="152" t="str">
        <f>+DATA!A5</f>
        <v>Faculty/ Department</v>
      </c>
      <c r="F5" s="153"/>
      <c r="G5" s="81" t="str">
        <f>IF(DATA!$B$5=0,"",DATA!$B$5)</f>
        <v>computer science</v>
      </c>
    </row>
    <row r="6" spans="1:7" s="80" customFormat="1" ht="19.5" customHeight="1">
      <c r="A6" s="150" t="s">
        <v>5</v>
      </c>
      <c r="B6" s="151"/>
      <c r="C6" s="251" t="str">
        <f>IF(DATA!$B$3=0,"",DATA!$B$3)</f>
        <v>Joan Smith</v>
      </c>
      <c r="D6" s="252"/>
      <c r="E6" s="152" t="s">
        <v>6</v>
      </c>
      <c r="F6" s="153"/>
      <c r="G6" s="82" t="str">
        <f>IF(DATA!$B$4=0,"",DATA!$B$4)</f>
        <v>PI</v>
      </c>
    </row>
    <row r="7" ht="15">
      <c r="G7" s="83"/>
    </row>
    <row r="8" spans="1:6" ht="79.5" customHeight="1" thickBot="1">
      <c r="A8" s="154" t="s">
        <v>28</v>
      </c>
      <c r="B8" s="155" t="str">
        <f>IF(DATA!$B$7=0,"",DATA!$B$7)</f>
        <v>FOC3 101054741</v>
      </c>
      <c r="C8" s="155">
        <f>IF(DATA!$B$8=0,"",DATA!$B$8)</f>
      </c>
      <c r="D8" s="155">
        <f>IF(DATA!$B$9=0,"",DATA!$B$9)</f>
      </c>
      <c r="E8" s="155">
        <f>IF(DATA!$B$10=0,"",DATA!$B$10)</f>
      </c>
      <c r="F8" s="156"/>
    </row>
    <row r="9" spans="1:8" ht="46.5" thickTop="1">
      <c r="A9" s="253" t="s">
        <v>0</v>
      </c>
      <c r="B9" s="157" t="s">
        <v>109</v>
      </c>
      <c r="C9" s="157" t="s">
        <v>109</v>
      </c>
      <c r="D9" s="157" t="s">
        <v>109</v>
      </c>
      <c r="E9" s="157" t="s">
        <v>109</v>
      </c>
      <c r="F9" s="157" t="s">
        <v>110</v>
      </c>
      <c r="G9" s="255" t="s">
        <v>111</v>
      </c>
      <c r="H9" s="255" t="s">
        <v>11</v>
      </c>
    </row>
    <row r="10" spans="1:8" ht="15.75" thickBot="1">
      <c r="A10" s="254"/>
      <c r="B10" s="158"/>
      <c r="C10" s="158"/>
      <c r="D10" s="158"/>
      <c r="E10" s="158"/>
      <c r="F10" s="158"/>
      <c r="G10" s="256"/>
      <c r="H10" s="256"/>
    </row>
    <row r="11" spans="1:8" ht="15.75" customHeight="1" thickTop="1">
      <c r="A11" s="257">
        <f>+'6-24 hour'!$C$7</f>
        <v>45444</v>
      </c>
      <c r="B11" s="259">
        <f>MROUND('6-24 hour'!$AH$10/8,0.5)</f>
        <v>0</v>
      </c>
      <c r="C11" s="259">
        <f>MROUND('6-24 hour'!$AH$11/8,0.5)</f>
        <v>0</v>
      </c>
      <c r="D11" s="259">
        <f>MROUND('6-24 hour'!$AH$12/8,0.5)</f>
        <v>0</v>
      </c>
      <c r="E11" s="259">
        <f>MROUND('6-24 hour'!$AH$13/8,0.5)</f>
        <v>0</v>
      </c>
      <c r="F11" s="259">
        <f>SUM(B11:E14)</f>
        <v>0</v>
      </c>
      <c r="G11" s="84" t="s">
        <v>13</v>
      </c>
      <c r="H11" s="138" t="s">
        <v>15</v>
      </c>
    </row>
    <row r="12" spans="1:8" ht="15" customHeight="1">
      <c r="A12" s="258"/>
      <c r="B12" s="260"/>
      <c r="C12" s="260"/>
      <c r="D12" s="260"/>
      <c r="E12" s="260"/>
      <c r="F12" s="260"/>
      <c r="G12" s="85"/>
      <c r="H12" s="85" t="s">
        <v>13</v>
      </c>
    </row>
    <row r="13" spans="1:8" ht="16.5" customHeight="1">
      <c r="A13" s="258"/>
      <c r="B13" s="260"/>
      <c r="C13" s="260"/>
      <c r="D13" s="260"/>
      <c r="E13" s="260"/>
      <c r="F13" s="260"/>
      <c r="G13" s="86" t="s">
        <v>14</v>
      </c>
      <c r="H13" s="85"/>
    </row>
    <row r="14" spans="1:8" ht="15.75" customHeight="1" thickBot="1">
      <c r="A14" s="258"/>
      <c r="B14" s="260"/>
      <c r="C14" s="260"/>
      <c r="D14" s="260"/>
      <c r="E14" s="260"/>
      <c r="F14" s="261"/>
      <c r="G14" s="220"/>
      <c r="H14" s="87" t="s">
        <v>16</v>
      </c>
    </row>
    <row r="15" spans="1:8" ht="35.25" customHeight="1" thickTop="1">
      <c r="A15" s="159" t="s">
        <v>55</v>
      </c>
      <c r="B15" s="210"/>
      <c r="C15" s="210"/>
      <c r="D15" s="210"/>
      <c r="E15" s="210"/>
      <c r="F15" s="88"/>
      <c r="G15" s="89"/>
      <c r="H15" s="90"/>
    </row>
    <row r="17" ht="15">
      <c r="A17" s="45" t="s">
        <v>61</v>
      </c>
    </row>
    <row r="18" spans="1:9" ht="33" customHeight="1">
      <c r="A18" s="226" t="s">
        <v>62</v>
      </c>
      <c r="B18" s="226"/>
      <c r="C18" s="226"/>
      <c r="D18" s="226"/>
      <c r="E18" s="226"/>
      <c r="F18" s="226"/>
      <c r="G18" s="226"/>
      <c r="H18" s="226"/>
      <c r="I18" s="226"/>
    </row>
    <row r="19" spans="1:9" ht="12" customHeight="1">
      <c r="A19" s="227" t="s">
        <v>40</v>
      </c>
      <c r="B19" s="226"/>
      <c r="C19" s="226"/>
      <c r="D19" s="226"/>
      <c r="E19" s="226"/>
      <c r="F19" s="226"/>
      <c r="G19" s="226"/>
      <c r="H19" s="226"/>
      <c r="I19" s="226"/>
    </row>
    <row r="20" spans="1:9" s="92" customFormat="1" ht="6" customHeight="1">
      <c r="A20" s="45"/>
      <c r="B20" s="91"/>
      <c r="C20" s="91"/>
      <c r="D20" s="48"/>
      <c r="E20" s="48"/>
      <c r="F20" s="48"/>
      <c r="G20" s="50"/>
      <c r="H20" s="50"/>
      <c r="I20" s="50"/>
    </row>
    <row r="21" spans="1:9" s="92" customFormat="1" ht="6" customHeight="1">
      <c r="A21" s="45"/>
      <c r="B21" s="91"/>
      <c r="C21" s="91"/>
      <c r="D21" s="48"/>
      <c r="E21" s="48"/>
      <c r="F21" s="48"/>
      <c r="G21" s="50"/>
      <c r="H21" s="50"/>
      <c r="I21" s="50"/>
    </row>
    <row r="22" spans="1:9" s="52" customFormat="1" ht="12.75">
      <c r="A22" s="45" t="s">
        <v>63</v>
      </c>
      <c r="B22" s="48"/>
      <c r="C22" s="48"/>
      <c r="D22" s="48"/>
      <c r="E22" s="48"/>
      <c r="F22" s="48"/>
      <c r="G22" s="48"/>
      <c r="H22" s="48"/>
      <c r="I22" s="48"/>
    </row>
    <row r="23" spans="1:9" s="52" customFormat="1" ht="12.75">
      <c r="A23" s="53" t="s">
        <v>112</v>
      </c>
      <c r="B23" s="48"/>
      <c r="C23" s="48"/>
      <c r="D23" s="48"/>
      <c r="E23" s="48"/>
      <c r="F23" s="48"/>
      <c r="G23" s="48"/>
      <c r="H23" s="48"/>
      <c r="I23" s="48"/>
    </row>
    <row r="24" spans="1:9" s="52" customFormat="1" ht="12.75">
      <c r="A24" s="228" t="s">
        <v>43</v>
      </c>
      <c r="B24" s="228"/>
      <c r="C24" s="228"/>
      <c r="D24" s="228"/>
      <c r="E24" s="228"/>
      <c r="F24" s="228"/>
      <c r="G24" s="228"/>
      <c r="H24" s="228"/>
      <c r="I24" s="94"/>
    </row>
  </sheetData>
  <sheetProtection password="CCF7" sheet="1"/>
  <mergeCells count="13">
    <mergeCell ref="A18:I18"/>
    <mergeCell ref="A19:I19"/>
    <mergeCell ref="A24:H24"/>
    <mergeCell ref="C6:D6"/>
    <mergeCell ref="A9:A10"/>
    <mergeCell ref="G9:G10"/>
    <mergeCell ref="H9:H10"/>
    <mergeCell ref="A11:A14"/>
    <mergeCell ref="B11:B14"/>
    <mergeCell ref="C11:C14"/>
    <mergeCell ref="D11:D14"/>
    <mergeCell ref="E11:E14"/>
    <mergeCell ref="F11:F14"/>
  </mergeCells>
  <dataValidations count="1">
    <dataValidation type="date" allowBlank="1" showInputMessage="1" showErrorMessage="1" errorTitle="יש לקלוט בפורמט dd/mm/yy" sqref="G14">
      <formula1>36526</formula1>
      <formula2>46387</formula2>
    </dataValidation>
  </dataValidations>
  <printOptions/>
  <pageMargins left="0.31496062992125984" right="0.31496062992125984" top="0.7480314960629921" bottom="0.7480314960629921" header="0.31496062992125984" footer="0.31496062992125984"/>
  <pageSetup fitToHeight="1" fitToWidth="1" horizontalDpi="600" verticalDpi="600" orientation="landscape" scale="73" r:id="rId1"/>
</worksheet>
</file>

<file path=xl/worksheets/sheet22.xml><?xml version="1.0" encoding="utf-8"?>
<worksheet xmlns="http://schemas.openxmlformats.org/spreadsheetml/2006/main" xmlns:r="http://schemas.openxmlformats.org/officeDocument/2006/relationships">
  <sheetPr>
    <tabColor rgb="FF00B050"/>
    <pageSetUpPr fitToPage="1"/>
  </sheetPr>
  <dimension ref="A1:I24"/>
  <sheetViews>
    <sheetView showZeros="0" zoomScalePageLayoutView="0" workbookViewId="0" topLeftCell="A11">
      <selection activeCell="G14" sqref="G14"/>
    </sheetView>
  </sheetViews>
  <sheetFormatPr defaultColWidth="8.8515625" defaultRowHeight="12.75"/>
  <cols>
    <col min="1" max="1" width="12.421875" style="70" customWidth="1"/>
    <col min="2" max="6" width="17.421875" style="70" customWidth="1"/>
    <col min="7" max="7" width="42.421875" style="70" customWidth="1"/>
    <col min="8" max="8" width="42.140625" style="70" customWidth="1"/>
    <col min="9" max="9" width="5.140625" style="70" hidden="1" customWidth="1"/>
    <col min="10" max="16384" width="8.8515625" style="70" customWidth="1"/>
  </cols>
  <sheetData>
    <row r="1" spans="1:8" s="77" customFormat="1" ht="23.25">
      <c r="A1" s="162" t="s">
        <v>108</v>
      </c>
      <c r="B1" s="163"/>
      <c r="C1" s="163"/>
      <c r="D1" s="163"/>
      <c r="E1" s="163"/>
      <c r="F1" s="163"/>
      <c r="G1" s="163"/>
      <c r="H1" s="164"/>
    </row>
    <row r="2" ht="15">
      <c r="A2" s="126"/>
    </row>
    <row r="3" spans="1:6" ht="15">
      <c r="A3" s="160" t="s">
        <v>3</v>
      </c>
      <c r="B3" s="161">
        <f>IF(DATA!$B$12=0,"",DATA!$B$12)</f>
        <v>2024</v>
      </c>
      <c r="C3" s="71"/>
      <c r="D3" s="71"/>
      <c r="E3" s="71"/>
      <c r="F3" s="71"/>
    </row>
    <row r="5" spans="1:7" s="80" customFormat="1" ht="19.5" customHeight="1">
      <c r="A5" s="150" t="s">
        <v>4</v>
      </c>
      <c r="B5" s="151"/>
      <c r="C5" s="79" t="str">
        <f>IF(DATA!$B$2=0,"",DATA!$B$2)</f>
        <v>TAU</v>
      </c>
      <c r="E5" s="152" t="str">
        <f>+DATA!A5</f>
        <v>Faculty/ Department</v>
      </c>
      <c r="F5" s="153"/>
      <c r="G5" s="81" t="str">
        <f>IF(DATA!$B$5=0,"",DATA!$B$5)</f>
        <v>computer science</v>
      </c>
    </row>
    <row r="6" spans="1:7" s="80" customFormat="1" ht="19.5" customHeight="1">
      <c r="A6" s="150" t="s">
        <v>5</v>
      </c>
      <c r="B6" s="151"/>
      <c r="C6" s="251" t="str">
        <f>IF(DATA!$B$3=0,"",DATA!$B$3)</f>
        <v>Joan Smith</v>
      </c>
      <c r="D6" s="252"/>
      <c r="E6" s="152" t="s">
        <v>6</v>
      </c>
      <c r="F6" s="153"/>
      <c r="G6" s="82" t="str">
        <f>IF(DATA!$B$4=0,"",DATA!$B$4)</f>
        <v>PI</v>
      </c>
    </row>
    <row r="7" ht="15">
      <c r="G7" s="83"/>
    </row>
    <row r="8" spans="1:6" ht="79.5" customHeight="1" thickBot="1">
      <c r="A8" s="154" t="s">
        <v>28</v>
      </c>
      <c r="B8" s="155" t="str">
        <f>IF(DATA!$B$7=0,"",DATA!$B$7)</f>
        <v>FOC3 101054741</v>
      </c>
      <c r="C8" s="155">
        <f>IF(DATA!$B$8=0,"",DATA!$B$8)</f>
      </c>
      <c r="D8" s="155">
        <f>IF(DATA!$B$9=0,"",DATA!$B$9)</f>
      </c>
      <c r="E8" s="155">
        <f>IF(DATA!$B$10=0,"",DATA!$B$10)</f>
      </c>
      <c r="F8" s="156"/>
    </row>
    <row r="9" spans="1:8" ht="46.5" thickTop="1">
      <c r="A9" s="253" t="s">
        <v>0</v>
      </c>
      <c r="B9" s="157" t="s">
        <v>109</v>
      </c>
      <c r="C9" s="157" t="s">
        <v>109</v>
      </c>
      <c r="D9" s="157" t="s">
        <v>109</v>
      </c>
      <c r="E9" s="157" t="s">
        <v>109</v>
      </c>
      <c r="F9" s="157" t="s">
        <v>110</v>
      </c>
      <c r="G9" s="255" t="s">
        <v>111</v>
      </c>
      <c r="H9" s="255" t="s">
        <v>11</v>
      </c>
    </row>
    <row r="10" spans="1:8" ht="15.75" thickBot="1">
      <c r="A10" s="254"/>
      <c r="B10" s="158"/>
      <c r="C10" s="158"/>
      <c r="D10" s="158"/>
      <c r="E10" s="158"/>
      <c r="F10" s="158"/>
      <c r="G10" s="256"/>
      <c r="H10" s="256"/>
    </row>
    <row r="11" spans="1:8" ht="15.75" customHeight="1" thickTop="1">
      <c r="A11" s="257">
        <f>+'7-24 hour'!$C$7</f>
        <v>45474</v>
      </c>
      <c r="B11" s="259">
        <f>MROUND('7-24 hour'!$AH$10/8,0.5)</f>
        <v>0</v>
      </c>
      <c r="C11" s="259">
        <f>MROUND('7-24 hour'!$AH$11/8,0.5)</f>
        <v>0</v>
      </c>
      <c r="D11" s="259">
        <f>MROUND('7-24 hour'!$AH$12/8,0.5)</f>
        <v>0</v>
      </c>
      <c r="E11" s="259">
        <f>MROUND('7-24 hour'!$AH$13/8,0.5)</f>
        <v>0</v>
      </c>
      <c r="F11" s="259">
        <f>SUM(B11:E14)</f>
        <v>0</v>
      </c>
      <c r="G11" s="84" t="s">
        <v>13</v>
      </c>
      <c r="H11" s="138" t="s">
        <v>15</v>
      </c>
    </row>
    <row r="12" spans="1:8" ht="15" customHeight="1">
      <c r="A12" s="258"/>
      <c r="B12" s="260"/>
      <c r="C12" s="260"/>
      <c r="D12" s="260"/>
      <c r="E12" s="260"/>
      <c r="F12" s="260"/>
      <c r="G12" s="85"/>
      <c r="H12" s="85" t="s">
        <v>13</v>
      </c>
    </row>
    <row r="13" spans="1:8" ht="16.5" customHeight="1">
      <c r="A13" s="258"/>
      <c r="B13" s="260"/>
      <c r="C13" s="260"/>
      <c r="D13" s="260"/>
      <c r="E13" s="260"/>
      <c r="F13" s="260"/>
      <c r="G13" s="86" t="s">
        <v>14</v>
      </c>
      <c r="H13" s="85"/>
    </row>
    <row r="14" spans="1:8" ht="15.75" customHeight="1" thickBot="1">
      <c r="A14" s="258"/>
      <c r="B14" s="260"/>
      <c r="C14" s="260"/>
      <c r="D14" s="260"/>
      <c r="E14" s="260"/>
      <c r="F14" s="261"/>
      <c r="G14" s="220"/>
      <c r="H14" s="87" t="s">
        <v>16</v>
      </c>
    </row>
    <row r="15" spans="1:8" ht="35.25" customHeight="1" thickTop="1">
      <c r="A15" s="159" t="s">
        <v>55</v>
      </c>
      <c r="B15" s="210"/>
      <c r="C15" s="210"/>
      <c r="D15" s="210"/>
      <c r="E15" s="210"/>
      <c r="F15" s="88"/>
      <c r="G15" s="89"/>
      <c r="H15" s="90"/>
    </row>
    <row r="17" ht="15">
      <c r="A17" s="45" t="s">
        <v>61</v>
      </c>
    </row>
    <row r="18" spans="1:9" ht="33" customHeight="1">
      <c r="A18" s="226" t="s">
        <v>62</v>
      </c>
      <c r="B18" s="226"/>
      <c r="C18" s="226"/>
      <c r="D18" s="226"/>
      <c r="E18" s="226"/>
      <c r="F18" s="226"/>
      <c r="G18" s="226"/>
      <c r="H18" s="226"/>
      <c r="I18" s="226"/>
    </row>
    <row r="19" spans="1:9" ht="12" customHeight="1">
      <c r="A19" s="227" t="s">
        <v>40</v>
      </c>
      <c r="B19" s="226"/>
      <c r="C19" s="226"/>
      <c r="D19" s="226"/>
      <c r="E19" s="226"/>
      <c r="F19" s="226"/>
      <c r="G19" s="226"/>
      <c r="H19" s="226"/>
      <c r="I19" s="226"/>
    </row>
    <row r="20" spans="1:9" s="92" customFormat="1" ht="6" customHeight="1">
      <c r="A20" s="45"/>
      <c r="B20" s="91"/>
      <c r="C20" s="91"/>
      <c r="D20" s="48"/>
      <c r="E20" s="48"/>
      <c r="F20" s="48"/>
      <c r="G20" s="50"/>
      <c r="H20" s="50"/>
      <c r="I20" s="50"/>
    </row>
    <row r="21" spans="1:9" s="92" customFormat="1" ht="6" customHeight="1">
      <c r="A21" s="45"/>
      <c r="B21" s="91"/>
      <c r="C21" s="91"/>
      <c r="D21" s="48"/>
      <c r="E21" s="48"/>
      <c r="F21" s="48"/>
      <c r="G21" s="50"/>
      <c r="H21" s="50"/>
      <c r="I21" s="50"/>
    </row>
    <row r="22" spans="1:9" s="52" customFormat="1" ht="12.75">
      <c r="A22" s="45" t="s">
        <v>63</v>
      </c>
      <c r="B22" s="48"/>
      <c r="C22" s="48"/>
      <c r="D22" s="48"/>
      <c r="E22" s="48"/>
      <c r="F22" s="48"/>
      <c r="G22" s="48"/>
      <c r="H22" s="48"/>
      <c r="I22" s="48"/>
    </row>
    <row r="23" spans="1:9" s="52" customFormat="1" ht="12.75">
      <c r="A23" s="53" t="s">
        <v>112</v>
      </c>
      <c r="B23" s="48"/>
      <c r="C23" s="48"/>
      <c r="D23" s="48"/>
      <c r="E23" s="48"/>
      <c r="F23" s="48"/>
      <c r="G23" s="48"/>
      <c r="H23" s="48"/>
      <c r="I23" s="48"/>
    </row>
    <row r="24" spans="1:9" s="52" customFormat="1" ht="12.75">
      <c r="A24" s="228" t="s">
        <v>43</v>
      </c>
      <c r="B24" s="228"/>
      <c r="C24" s="228"/>
      <c r="D24" s="228"/>
      <c r="E24" s="228"/>
      <c r="F24" s="228"/>
      <c r="G24" s="228"/>
      <c r="H24" s="228"/>
      <c r="I24" s="94"/>
    </row>
  </sheetData>
  <sheetProtection password="CCF7" sheet="1"/>
  <mergeCells count="13">
    <mergeCell ref="A18:I18"/>
    <mergeCell ref="A19:I19"/>
    <mergeCell ref="A24:H24"/>
    <mergeCell ref="C6:D6"/>
    <mergeCell ref="A9:A10"/>
    <mergeCell ref="G9:G10"/>
    <mergeCell ref="H9:H10"/>
    <mergeCell ref="A11:A14"/>
    <mergeCell ref="B11:B14"/>
    <mergeCell ref="C11:C14"/>
    <mergeCell ref="D11:D14"/>
    <mergeCell ref="E11:E14"/>
    <mergeCell ref="F11:F14"/>
  </mergeCells>
  <dataValidations count="1">
    <dataValidation type="date" allowBlank="1" showInputMessage="1" showErrorMessage="1" errorTitle="יש לקלוט בפורמט dd/mm/yy" sqref="G14">
      <formula1>36526</formula1>
      <formula2>46387</formula2>
    </dataValidation>
  </dataValidations>
  <printOptions/>
  <pageMargins left="0.31496062992125984" right="0.31496062992125984" top="0.7480314960629921" bottom="0.7480314960629921" header="0.31496062992125984" footer="0.31496062992125984"/>
  <pageSetup fitToHeight="1" fitToWidth="1" horizontalDpi="600" verticalDpi="600" orientation="landscape" scale="73" r:id="rId1"/>
</worksheet>
</file>

<file path=xl/worksheets/sheet23.xml><?xml version="1.0" encoding="utf-8"?>
<worksheet xmlns="http://schemas.openxmlformats.org/spreadsheetml/2006/main" xmlns:r="http://schemas.openxmlformats.org/officeDocument/2006/relationships">
  <sheetPr>
    <tabColor rgb="FF00B050"/>
    <pageSetUpPr fitToPage="1"/>
  </sheetPr>
  <dimension ref="A1:I24"/>
  <sheetViews>
    <sheetView showZeros="0" zoomScalePageLayoutView="0" workbookViewId="0" topLeftCell="A10">
      <selection activeCell="G14" sqref="G14"/>
    </sheetView>
  </sheetViews>
  <sheetFormatPr defaultColWidth="8.8515625" defaultRowHeight="12.75"/>
  <cols>
    <col min="1" max="1" width="12.421875" style="70" customWidth="1"/>
    <col min="2" max="6" width="17.421875" style="70" customWidth="1"/>
    <col min="7" max="7" width="42.421875" style="70" customWidth="1"/>
    <col min="8" max="8" width="42.140625" style="70" customWidth="1"/>
    <col min="9" max="9" width="5.140625" style="70" hidden="1" customWidth="1"/>
    <col min="10" max="16384" width="8.8515625" style="70" customWidth="1"/>
  </cols>
  <sheetData>
    <row r="1" spans="1:8" s="77" customFormat="1" ht="23.25">
      <c r="A1" s="162" t="s">
        <v>108</v>
      </c>
      <c r="B1" s="163"/>
      <c r="C1" s="163"/>
      <c r="D1" s="163"/>
      <c r="E1" s="163"/>
      <c r="F1" s="163"/>
      <c r="G1" s="163"/>
      <c r="H1" s="164"/>
    </row>
    <row r="2" ht="15">
      <c r="A2" s="126"/>
    </row>
    <row r="3" spans="1:6" ht="15">
      <c r="A3" s="160" t="s">
        <v>3</v>
      </c>
      <c r="B3" s="161">
        <f>IF(DATA!$B$12=0,"",DATA!$B$12)</f>
        <v>2024</v>
      </c>
      <c r="C3" s="71"/>
      <c r="D3" s="71"/>
      <c r="E3" s="71"/>
      <c r="F3" s="71"/>
    </row>
    <row r="5" spans="1:7" s="80" customFormat="1" ht="19.5" customHeight="1">
      <c r="A5" s="150" t="s">
        <v>4</v>
      </c>
      <c r="B5" s="151"/>
      <c r="C5" s="79" t="str">
        <f>IF(DATA!$B$2=0,"",DATA!$B$2)</f>
        <v>TAU</v>
      </c>
      <c r="E5" s="152" t="str">
        <f>+DATA!A5</f>
        <v>Faculty/ Department</v>
      </c>
      <c r="F5" s="153"/>
      <c r="G5" s="81" t="str">
        <f>IF(DATA!$B$5=0,"",DATA!$B$5)</f>
        <v>computer science</v>
      </c>
    </row>
    <row r="6" spans="1:7" s="80" customFormat="1" ht="19.5" customHeight="1">
      <c r="A6" s="150" t="s">
        <v>5</v>
      </c>
      <c r="B6" s="151"/>
      <c r="C6" s="251" t="str">
        <f>IF(DATA!$B$3=0,"",DATA!$B$3)</f>
        <v>Joan Smith</v>
      </c>
      <c r="D6" s="252"/>
      <c r="E6" s="152" t="s">
        <v>6</v>
      </c>
      <c r="F6" s="153"/>
      <c r="G6" s="82" t="str">
        <f>IF(DATA!$B$4=0,"",DATA!$B$4)</f>
        <v>PI</v>
      </c>
    </row>
    <row r="7" ht="15">
      <c r="G7" s="83"/>
    </row>
    <row r="8" spans="1:6" ht="79.5" customHeight="1" thickBot="1">
      <c r="A8" s="154" t="s">
        <v>28</v>
      </c>
      <c r="B8" s="155" t="str">
        <f>IF(DATA!$B$7=0,"",DATA!$B$7)</f>
        <v>FOC3 101054741</v>
      </c>
      <c r="C8" s="155">
        <f>IF(DATA!$B$8=0,"",DATA!$B$8)</f>
      </c>
      <c r="D8" s="155">
        <f>IF(DATA!$B$9=0,"",DATA!$B$9)</f>
      </c>
      <c r="E8" s="155">
        <f>IF(DATA!$B$10=0,"",DATA!$B$10)</f>
      </c>
      <c r="F8" s="156"/>
    </row>
    <row r="9" spans="1:8" ht="46.5" thickTop="1">
      <c r="A9" s="253" t="s">
        <v>0</v>
      </c>
      <c r="B9" s="157" t="s">
        <v>109</v>
      </c>
      <c r="C9" s="157" t="s">
        <v>109</v>
      </c>
      <c r="D9" s="157" t="s">
        <v>109</v>
      </c>
      <c r="E9" s="157" t="s">
        <v>109</v>
      </c>
      <c r="F9" s="157" t="s">
        <v>110</v>
      </c>
      <c r="G9" s="255" t="s">
        <v>111</v>
      </c>
      <c r="H9" s="255" t="s">
        <v>11</v>
      </c>
    </row>
    <row r="10" spans="1:8" ht="15.75" thickBot="1">
      <c r="A10" s="254"/>
      <c r="B10" s="158"/>
      <c r="C10" s="158"/>
      <c r="D10" s="158"/>
      <c r="E10" s="158"/>
      <c r="F10" s="158"/>
      <c r="G10" s="256"/>
      <c r="H10" s="256"/>
    </row>
    <row r="11" spans="1:8" ht="15.75" customHeight="1" thickTop="1">
      <c r="A11" s="257">
        <f>+'8-24 hour'!$C$7</f>
        <v>45505</v>
      </c>
      <c r="B11" s="259">
        <f>MROUND('8-24 hour'!$AH$10/8,0.5)</f>
        <v>0</v>
      </c>
      <c r="C11" s="259">
        <f>MROUND('8-24 hour'!$AH$11/8,0.5)</f>
        <v>0</v>
      </c>
      <c r="D11" s="259">
        <f>MROUND('8-24 hour'!$AH$12/8,0.5)</f>
        <v>0</v>
      </c>
      <c r="E11" s="259">
        <f>MROUND('8-24 hour'!$AH$13/8,0.5)</f>
        <v>0</v>
      </c>
      <c r="F11" s="259">
        <f>SUM(B11:E14)</f>
        <v>0</v>
      </c>
      <c r="G11" s="84" t="s">
        <v>13</v>
      </c>
      <c r="H11" s="138" t="s">
        <v>15</v>
      </c>
    </row>
    <row r="12" spans="1:8" ht="15" customHeight="1">
      <c r="A12" s="258"/>
      <c r="B12" s="260"/>
      <c r="C12" s="260"/>
      <c r="D12" s="260"/>
      <c r="E12" s="260"/>
      <c r="F12" s="260"/>
      <c r="G12" s="85"/>
      <c r="H12" s="85" t="s">
        <v>13</v>
      </c>
    </row>
    <row r="13" spans="1:8" ht="16.5" customHeight="1">
      <c r="A13" s="258"/>
      <c r="B13" s="260"/>
      <c r="C13" s="260"/>
      <c r="D13" s="260"/>
      <c r="E13" s="260"/>
      <c r="F13" s="260"/>
      <c r="G13" s="86" t="s">
        <v>14</v>
      </c>
      <c r="H13" s="85"/>
    </row>
    <row r="14" spans="1:8" ht="15.75" customHeight="1" thickBot="1">
      <c r="A14" s="258"/>
      <c r="B14" s="260"/>
      <c r="C14" s="260"/>
      <c r="D14" s="260"/>
      <c r="E14" s="260"/>
      <c r="F14" s="261"/>
      <c r="G14" s="220"/>
      <c r="H14" s="87" t="s">
        <v>16</v>
      </c>
    </row>
    <row r="15" spans="1:8" ht="35.25" customHeight="1" thickTop="1">
      <c r="A15" s="159" t="s">
        <v>55</v>
      </c>
      <c r="B15" s="210"/>
      <c r="C15" s="210"/>
      <c r="D15" s="210"/>
      <c r="E15" s="210"/>
      <c r="F15" s="88"/>
      <c r="G15" s="89"/>
      <c r="H15" s="90"/>
    </row>
    <row r="17" ht="15">
      <c r="A17" s="45" t="s">
        <v>61</v>
      </c>
    </row>
    <row r="18" spans="1:9" ht="33" customHeight="1">
      <c r="A18" s="226" t="s">
        <v>62</v>
      </c>
      <c r="B18" s="226"/>
      <c r="C18" s="226"/>
      <c r="D18" s="226"/>
      <c r="E18" s="226"/>
      <c r="F18" s="226"/>
      <c r="G18" s="226"/>
      <c r="H18" s="226"/>
      <c r="I18" s="226"/>
    </row>
    <row r="19" spans="1:9" ht="12" customHeight="1">
      <c r="A19" s="227" t="s">
        <v>40</v>
      </c>
      <c r="B19" s="226"/>
      <c r="C19" s="226"/>
      <c r="D19" s="226"/>
      <c r="E19" s="226"/>
      <c r="F19" s="226"/>
      <c r="G19" s="226"/>
      <c r="H19" s="226"/>
      <c r="I19" s="226"/>
    </row>
    <row r="20" spans="1:9" s="92" customFormat="1" ht="6" customHeight="1">
      <c r="A20" s="45"/>
      <c r="B20" s="91"/>
      <c r="C20" s="91"/>
      <c r="D20" s="48"/>
      <c r="E20" s="48"/>
      <c r="F20" s="48"/>
      <c r="G20" s="50"/>
      <c r="H20" s="50"/>
      <c r="I20" s="50"/>
    </row>
    <row r="21" spans="1:9" s="92" customFormat="1" ht="6" customHeight="1">
      <c r="A21" s="45"/>
      <c r="B21" s="91"/>
      <c r="C21" s="91"/>
      <c r="D21" s="48"/>
      <c r="E21" s="48"/>
      <c r="F21" s="48"/>
      <c r="G21" s="50"/>
      <c r="H21" s="50"/>
      <c r="I21" s="50"/>
    </row>
    <row r="22" spans="1:9" s="52" customFormat="1" ht="12.75">
      <c r="A22" s="45" t="s">
        <v>63</v>
      </c>
      <c r="B22" s="48"/>
      <c r="C22" s="48"/>
      <c r="D22" s="48"/>
      <c r="E22" s="48"/>
      <c r="F22" s="48"/>
      <c r="G22" s="48"/>
      <c r="H22" s="48"/>
      <c r="I22" s="48"/>
    </row>
    <row r="23" spans="1:9" s="52" customFormat="1" ht="12.75">
      <c r="A23" s="53" t="s">
        <v>112</v>
      </c>
      <c r="B23" s="48"/>
      <c r="C23" s="48"/>
      <c r="D23" s="48"/>
      <c r="E23" s="48"/>
      <c r="F23" s="48"/>
      <c r="G23" s="48"/>
      <c r="H23" s="48"/>
      <c r="I23" s="48"/>
    </row>
    <row r="24" spans="1:9" s="52" customFormat="1" ht="12.75">
      <c r="A24" s="228" t="s">
        <v>43</v>
      </c>
      <c r="B24" s="228"/>
      <c r="C24" s="228"/>
      <c r="D24" s="228"/>
      <c r="E24" s="228"/>
      <c r="F24" s="228"/>
      <c r="G24" s="228"/>
      <c r="H24" s="228"/>
      <c r="I24" s="94"/>
    </row>
  </sheetData>
  <sheetProtection password="CCF7" sheet="1"/>
  <mergeCells count="13">
    <mergeCell ref="A18:I18"/>
    <mergeCell ref="A19:I19"/>
    <mergeCell ref="A24:H24"/>
    <mergeCell ref="C6:D6"/>
    <mergeCell ref="A9:A10"/>
    <mergeCell ref="G9:G10"/>
    <mergeCell ref="H9:H10"/>
    <mergeCell ref="A11:A14"/>
    <mergeCell ref="B11:B14"/>
    <mergeCell ref="C11:C14"/>
    <mergeCell ref="D11:D14"/>
    <mergeCell ref="E11:E14"/>
    <mergeCell ref="F11:F14"/>
  </mergeCells>
  <dataValidations count="1">
    <dataValidation type="date" allowBlank="1" showInputMessage="1" showErrorMessage="1" errorTitle="יש לקלוט בפורמט dd/mm/yy" sqref="G14">
      <formula1>36526</formula1>
      <formula2>46387</formula2>
    </dataValidation>
  </dataValidations>
  <printOptions/>
  <pageMargins left="0.31496062992125984" right="0.31496062992125984" top="0.7480314960629921" bottom="0.7480314960629921" header="0.31496062992125984" footer="0.31496062992125984"/>
  <pageSetup fitToHeight="1" fitToWidth="1" horizontalDpi="600" verticalDpi="600" orientation="landscape" scale="73" r:id="rId1"/>
</worksheet>
</file>

<file path=xl/worksheets/sheet24.xml><?xml version="1.0" encoding="utf-8"?>
<worksheet xmlns="http://schemas.openxmlformats.org/spreadsheetml/2006/main" xmlns:r="http://schemas.openxmlformats.org/officeDocument/2006/relationships">
  <sheetPr>
    <tabColor rgb="FF00B050"/>
    <pageSetUpPr fitToPage="1"/>
  </sheetPr>
  <dimension ref="A1:I24"/>
  <sheetViews>
    <sheetView showZeros="0" zoomScalePageLayoutView="0" workbookViewId="0" topLeftCell="A13">
      <selection activeCell="G14" sqref="G14"/>
    </sheetView>
  </sheetViews>
  <sheetFormatPr defaultColWidth="8.8515625" defaultRowHeight="12.75"/>
  <cols>
    <col min="1" max="1" width="12.421875" style="70" customWidth="1"/>
    <col min="2" max="6" width="17.421875" style="70" customWidth="1"/>
    <col min="7" max="7" width="42.421875" style="70" customWidth="1"/>
    <col min="8" max="8" width="42.140625" style="70" customWidth="1"/>
    <col min="9" max="9" width="5.140625" style="70" hidden="1" customWidth="1"/>
    <col min="10" max="16384" width="8.8515625" style="70" customWidth="1"/>
  </cols>
  <sheetData>
    <row r="1" spans="1:8" s="77" customFormat="1" ht="23.25">
      <c r="A1" s="162" t="s">
        <v>108</v>
      </c>
      <c r="B1" s="163"/>
      <c r="C1" s="163"/>
      <c r="D1" s="163"/>
      <c r="E1" s="163"/>
      <c r="F1" s="163"/>
      <c r="G1" s="163"/>
      <c r="H1" s="164"/>
    </row>
    <row r="2" ht="15">
      <c r="A2" s="126"/>
    </row>
    <row r="3" spans="1:6" ht="15">
      <c r="A3" s="160" t="s">
        <v>3</v>
      </c>
      <c r="B3" s="161">
        <f>IF(DATA!$B$12=0,"",DATA!$B$12)</f>
        <v>2024</v>
      </c>
      <c r="C3" s="71"/>
      <c r="D3" s="71"/>
      <c r="E3" s="71"/>
      <c r="F3" s="71"/>
    </row>
    <row r="5" spans="1:7" s="80" customFormat="1" ht="19.5" customHeight="1">
      <c r="A5" s="150" t="s">
        <v>4</v>
      </c>
      <c r="B5" s="151"/>
      <c r="C5" s="79" t="str">
        <f>IF(DATA!$B$2=0,"",DATA!$B$2)</f>
        <v>TAU</v>
      </c>
      <c r="E5" s="152" t="str">
        <f>+DATA!A5</f>
        <v>Faculty/ Department</v>
      </c>
      <c r="F5" s="153"/>
      <c r="G5" s="81" t="str">
        <f>IF(DATA!$B$5=0,"",DATA!$B$5)</f>
        <v>computer science</v>
      </c>
    </row>
    <row r="6" spans="1:7" s="80" customFormat="1" ht="19.5" customHeight="1">
      <c r="A6" s="150" t="s">
        <v>5</v>
      </c>
      <c r="B6" s="151"/>
      <c r="C6" s="251" t="str">
        <f>IF(DATA!$B$3=0,"",DATA!$B$3)</f>
        <v>Joan Smith</v>
      </c>
      <c r="D6" s="252"/>
      <c r="E6" s="152" t="s">
        <v>6</v>
      </c>
      <c r="F6" s="153"/>
      <c r="G6" s="82" t="str">
        <f>IF(DATA!$B$4=0,"",DATA!$B$4)</f>
        <v>PI</v>
      </c>
    </row>
    <row r="7" ht="15">
      <c r="G7" s="83"/>
    </row>
    <row r="8" spans="1:6" ht="79.5" customHeight="1" thickBot="1">
      <c r="A8" s="154" t="s">
        <v>28</v>
      </c>
      <c r="B8" s="155" t="str">
        <f>IF(DATA!$B$7=0,"",DATA!$B$7)</f>
        <v>FOC3 101054741</v>
      </c>
      <c r="C8" s="155">
        <f>IF(DATA!$B$8=0,"",DATA!$B$8)</f>
      </c>
      <c r="D8" s="155">
        <f>IF(DATA!$B$9=0,"",DATA!$B$9)</f>
      </c>
      <c r="E8" s="155">
        <f>IF(DATA!$B$10=0,"",DATA!$B$10)</f>
      </c>
      <c r="F8" s="156"/>
    </row>
    <row r="9" spans="1:8" ht="46.5" thickTop="1">
      <c r="A9" s="253" t="s">
        <v>0</v>
      </c>
      <c r="B9" s="157" t="s">
        <v>109</v>
      </c>
      <c r="C9" s="157" t="s">
        <v>109</v>
      </c>
      <c r="D9" s="157" t="s">
        <v>109</v>
      </c>
      <c r="E9" s="157" t="s">
        <v>109</v>
      </c>
      <c r="F9" s="157" t="s">
        <v>110</v>
      </c>
      <c r="G9" s="255" t="s">
        <v>111</v>
      </c>
      <c r="H9" s="255" t="s">
        <v>11</v>
      </c>
    </row>
    <row r="10" spans="1:8" ht="15.75" thickBot="1">
      <c r="A10" s="254"/>
      <c r="B10" s="158"/>
      <c r="C10" s="158"/>
      <c r="D10" s="158"/>
      <c r="E10" s="158"/>
      <c r="F10" s="158"/>
      <c r="G10" s="256"/>
      <c r="H10" s="256"/>
    </row>
    <row r="11" spans="1:8" ht="15.75" customHeight="1" thickTop="1">
      <c r="A11" s="257">
        <f>+'9-24 hour'!$C$7</f>
        <v>45536</v>
      </c>
      <c r="B11" s="259">
        <f>MROUND('9-24 hour'!$AH$10/8,0.5)</f>
        <v>0</v>
      </c>
      <c r="C11" s="259">
        <f>MROUND('9-24 hour'!$AH$11/8,0.5)</f>
        <v>0</v>
      </c>
      <c r="D11" s="259">
        <f>MROUND('9-24 hour'!$AH$12/8,0.5)</f>
        <v>0</v>
      </c>
      <c r="E11" s="259">
        <f>MROUND('9-24 hour'!$AH$13/8,0.5)</f>
        <v>0</v>
      </c>
      <c r="F11" s="259">
        <f>SUM(B11:E14)</f>
        <v>0</v>
      </c>
      <c r="G11" s="84" t="s">
        <v>13</v>
      </c>
      <c r="H11" s="138" t="s">
        <v>15</v>
      </c>
    </row>
    <row r="12" spans="1:8" ht="15" customHeight="1">
      <c r="A12" s="258"/>
      <c r="B12" s="260"/>
      <c r="C12" s="260"/>
      <c r="D12" s="260"/>
      <c r="E12" s="260"/>
      <c r="F12" s="260"/>
      <c r="G12" s="85"/>
      <c r="H12" s="85" t="s">
        <v>13</v>
      </c>
    </row>
    <row r="13" spans="1:8" ht="16.5" customHeight="1">
      <c r="A13" s="258"/>
      <c r="B13" s="260"/>
      <c r="C13" s="260"/>
      <c r="D13" s="260"/>
      <c r="E13" s="260"/>
      <c r="F13" s="260"/>
      <c r="G13" s="86" t="s">
        <v>14</v>
      </c>
      <c r="H13" s="85"/>
    </row>
    <row r="14" spans="1:8" ht="15.75" customHeight="1" thickBot="1">
      <c r="A14" s="258"/>
      <c r="B14" s="260"/>
      <c r="C14" s="260"/>
      <c r="D14" s="260"/>
      <c r="E14" s="260"/>
      <c r="F14" s="261"/>
      <c r="G14" s="220"/>
      <c r="H14" s="87" t="s">
        <v>16</v>
      </c>
    </row>
    <row r="15" spans="1:8" ht="35.25" customHeight="1" thickTop="1">
      <c r="A15" s="159" t="s">
        <v>55</v>
      </c>
      <c r="B15" s="210"/>
      <c r="C15" s="210"/>
      <c r="D15" s="210"/>
      <c r="E15" s="210"/>
      <c r="F15" s="88"/>
      <c r="G15" s="89"/>
      <c r="H15" s="90"/>
    </row>
    <row r="17" ht="15">
      <c r="A17" s="45" t="s">
        <v>61</v>
      </c>
    </row>
    <row r="18" spans="1:9" ht="33" customHeight="1">
      <c r="A18" s="226" t="s">
        <v>62</v>
      </c>
      <c r="B18" s="226"/>
      <c r="C18" s="226"/>
      <c r="D18" s="226"/>
      <c r="E18" s="226"/>
      <c r="F18" s="226"/>
      <c r="G18" s="226"/>
      <c r="H18" s="226"/>
      <c r="I18" s="226"/>
    </row>
    <row r="19" spans="1:9" ht="12" customHeight="1">
      <c r="A19" s="227" t="s">
        <v>40</v>
      </c>
      <c r="B19" s="226"/>
      <c r="C19" s="226"/>
      <c r="D19" s="226"/>
      <c r="E19" s="226"/>
      <c r="F19" s="226"/>
      <c r="G19" s="226"/>
      <c r="H19" s="226"/>
      <c r="I19" s="226"/>
    </row>
    <row r="20" spans="1:9" s="92" customFormat="1" ht="6" customHeight="1">
      <c r="A20" s="45"/>
      <c r="B20" s="91"/>
      <c r="C20" s="91"/>
      <c r="D20" s="48"/>
      <c r="E20" s="48"/>
      <c r="F20" s="48"/>
      <c r="G20" s="50"/>
      <c r="H20" s="50"/>
      <c r="I20" s="50"/>
    </row>
    <row r="21" spans="1:9" s="92" customFormat="1" ht="6" customHeight="1">
      <c r="A21" s="45"/>
      <c r="B21" s="91"/>
      <c r="C21" s="91"/>
      <c r="D21" s="48"/>
      <c r="E21" s="48"/>
      <c r="F21" s="48"/>
      <c r="G21" s="50"/>
      <c r="H21" s="50"/>
      <c r="I21" s="50"/>
    </row>
    <row r="22" spans="1:9" s="52" customFormat="1" ht="12.75">
      <c r="A22" s="45" t="s">
        <v>63</v>
      </c>
      <c r="B22" s="48"/>
      <c r="C22" s="48"/>
      <c r="D22" s="48"/>
      <c r="E22" s="48"/>
      <c r="F22" s="48"/>
      <c r="G22" s="48"/>
      <c r="H22" s="48"/>
      <c r="I22" s="48"/>
    </row>
    <row r="23" spans="1:9" s="52" customFormat="1" ht="12.75">
      <c r="A23" s="53" t="s">
        <v>112</v>
      </c>
      <c r="B23" s="48"/>
      <c r="C23" s="48"/>
      <c r="D23" s="48"/>
      <c r="E23" s="48"/>
      <c r="F23" s="48"/>
      <c r="G23" s="48"/>
      <c r="H23" s="48"/>
      <c r="I23" s="48"/>
    </row>
    <row r="24" spans="1:9" s="52" customFormat="1" ht="12.75">
      <c r="A24" s="228" t="s">
        <v>43</v>
      </c>
      <c r="B24" s="228"/>
      <c r="C24" s="228"/>
      <c r="D24" s="228"/>
      <c r="E24" s="228"/>
      <c r="F24" s="228"/>
      <c r="G24" s="228"/>
      <c r="H24" s="228"/>
      <c r="I24" s="94"/>
    </row>
  </sheetData>
  <sheetProtection password="CCF7" sheet="1"/>
  <mergeCells count="13">
    <mergeCell ref="A18:I18"/>
    <mergeCell ref="A19:I19"/>
    <mergeCell ref="A24:H24"/>
    <mergeCell ref="C6:D6"/>
    <mergeCell ref="A9:A10"/>
    <mergeCell ref="G9:G10"/>
    <mergeCell ref="H9:H10"/>
    <mergeCell ref="A11:A14"/>
    <mergeCell ref="B11:B14"/>
    <mergeCell ref="C11:C14"/>
    <mergeCell ref="D11:D14"/>
    <mergeCell ref="E11:E14"/>
    <mergeCell ref="F11:F14"/>
  </mergeCells>
  <dataValidations count="1">
    <dataValidation type="date" allowBlank="1" showInputMessage="1" showErrorMessage="1" errorTitle="יש לקלוט בפורמט dd/mm/yy" sqref="G14">
      <formula1>36526</formula1>
      <formula2>46387</formula2>
    </dataValidation>
  </dataValidations>
  <printOptions/>
  <pageMargins left="0.31496062992125984" right="0.31496062992125984" top="0.7480314960629921" bottom="0.7480314960629921" header="0.31496062992125984" footer="0.31496062992125984"/>
  <pageSetup fitToHeight="1" fitToWidth="1" horizontalDpi="600" verticalDpi="600" orientation="landscape" scale="73" r:id="rId1"/>
</worksheet>
</file>

<file path=xl/worksheets/sheet25.xml><?xml version="1.0" encoding="utf-8"?>
<worksheet xmlns="http://schemas.openxmlformats.org/spreadsheetml/2006/main" xmlns:r="http://schemas.openxmlformats.org/officeDocument/2006/relationships">
  <sheetPr>
    <tabColor rgb="FF00B050"/>
    <pageSetUpPr fitToPage="1"/>
  </sheetPr>
  <dimension ref="A1:I24"/>
  <sheetViews>
    <sheetView showZeros="0" zoomScalePageLayoutView="0" workbookViewId="0" topLeftCell="A10">
      <selection activeCell="G14" sqref="G14"/>
    </sheetView>
  </sheetViews>
  <sheetFormatPr defaultColWidth="8.8515625" defaultRowHeight="12.75"/>
  <cols>
    <col min="1" max="1" width="12.421875" style="70" customWidth="1"/>
    <col min="2" max="6" width="17.421875" style="70" customWidth="1"/>
    <col min="7" max="7" width="42.421875" style="70" customWidth="1"/>
    <col min="8" max="8" width="42.140625" style="70" customWidth="1"/>
    <col min="9" max="9" width="5.140625" style="70" hidden="1" customWidth="1"/>
    <col min="10" max="16384" width="8.8515625" style="70" customWidth="1"/>
  </cols>
  <sheetData>
    <row r="1" spans="1:8" s="77" customFormat="1" ht="23.25">
      <c r="A1" s="162" t="s">
        <v>108</v>
      </c>
      <c r="B1" s="163"/>
      <c r="C1" s="163"/>
      <c r="D1" s="163"/>
      <c r="E1" s="163"/>
      <c r="F1" s="163"/>
      <c r="G1" s="163"/>
      <c r="H1" s="164"/>
    </row>
    <row r="2" ht="15">
      <c r="A2" s="126"/>
    </row>
    <row r="3" spans="1:6" ht="15">
      <c r="A3" s="160" t="s">
        <v>3</v>
      </c>
      <c r="B3" s="161">
        <f>IF(DATA!$B$12=0,"",DATA!$B$12)</f>
        <v>2024</v>
      </c>
      <c r="C3" s="71"/>
      <c r="D3" s="71"/>
      <c r="E3" s="71"/>
      <c r="F3" s="71"/>
    </row>
    <row r="5" spans="1:7" s="80" customFormat="1" ht="19.5" customHeight="1">
      <c r="A5" s="150" t="s">
        <v>4</v>
      </c>
      <c r="B5" s="151"/>
      <c r="C5" s="79" t="str">
        <f>IF(DATA!$B$2=0,"",DATA!$B$2)</f>
        <v>TAU</v>
      </c>
      <c r="E5" s="152" t="str">
        <f>+DATA!A5</f>
        <v>Faculty/ Department</v>
      </c>
      <c r="F5" s="153"/>
      <c r="G5" s="81" t="str">
        <f>IF(DATA!$B$5=0,"",DATA!$B$5)</f>
        <v>computer science</v>
      </c>
    </row>
    <row r="6" spans="1:7" s="80" customFormat="1" ht="19.5" customHeight="1">
      <c r="A6" s="150" t="s">
        <v>5</v>
      </c>
      <c r="B6" s="151"/>
      <c r="C6" s="251" t="str">
        <f>IF(DATA!$B$3=0,"",DATA!$B$3)</f>
        <v>Joan Smith</v>
      </c>
      <c r="D6" s="252"/>
      <c r="E6" s="152" t="s">
        <v>6</v>
      </c>
      <c r="F6" s="153"/>
      <c r="G6" s="82" t="str">
        <f>IF(DATA!$B$4=0,"",DATA!$B$4)</f>
        <v>PI</v>
      </c>
    </row>
    <row r="7" ht="15">
      <c r="G7" s="83"/>
    </row>
    <row r="8" spans="1:6" ht="79.5" customHeight="1" thickBot="1">
      <c r="A8" s="154" t="s">
        <v>28</v>
      </c>
      <c r="B8" s="155" t="str">
        <f>IF(DATA!$B$7=0,"",DATA!$B$7)</f>
        <v>FOC3 101054741</v>
      </c>
      <c r="C8" s="155">
        <f>IF(DATA!$B$8=0,"",DATA!$B$8)</f>
      </c>
      <c r="D8" s="155">
        <f>IF(DATA!$B$9=0,"",DATA!$B$9)</f>
      </c>
      <c r="E8" s="155">
        <f>IF(DATA!$B$10=0,"",DATA!$B$10)</f>
      </c>
      <c r="F8" s="156"/>
    </row>
    <row r="9" spans="1:8" ht="46.5" thickTop="1">
      <c r="A9" s="253" t="s">
        <v>0</v>
      </c>
      <c r="B9" s="157" t="s">
        <v>109</v>
      </c>
      <c r="C9" s="157" t="s">
        <v>109</v>
      </c>
      <c r="D9" s="157" t="s">
        <v>109</v>
      </c>
      <c r="E9" s="157" t="s">
        <v>109</v>
      </c>
      <c r="F9" s="157" t="s">
        <v>110</v>
      </c>
      <c r="G9" s="255" t="s">
        <v>111</v>
      </c>
      <c r="H9" s="255" t="s">
        <v>11</v>
      </c>
    </row>
    <row r="10" spans="1:8" ht="15.75" thickBot="1">
      <c r="A10" s="254"/>
      <c r="B10" s="158"/>
      <c r="C10" s="158"/>
      <c r="D10" s="158"/>
      <c r="E10" s="158"/>
      <c r="F10" s="158"/>
      <c r="G10" s="256"/>
      <c r="H10" s="256"/>
    </row>
    <row r="11" spans="1:8" ht="15.75" customHeight="1" thickTop="1">
      <c r="A11" s="257">
        <f>+'10-24 hour'!$C$7</f>
        <v>45566</v>
      </c>
      <c r="B11" s="259">
        <f>MROUND('10-24 hour'!$AH$10/8,0.5)</f>
        <v>0</v>
      </c>
      <c r="C11" s="259">
        <f>MROUND('10-24 hour'!$AH$11/8,0.5)</f>
        <v>0</v>
      </c>
      <c r="D11" s="259">
        <f>MROUND('10-24 hour'!$AH$12/8,0.5)</f>
        <v>0</v>
      </c>
      <c r="E11" s="259">
        <f>MROUND('10-24 hour'!$AH$13/8,0.5)</f>
        <v>0</v>
      </c>
      <c r="F11" s="259">
        <f>SUM(B11:E14)</f>
        <v>0</v>
      </c>
      <c r="G11" s="84" t="s">
        <v>13</v>
      </c>
      <c r="H11" s="138" t="s">
        <v>15</v>
      </c>
    </row>
    <row r="12" spans="1:8" ht="15" customHeight="1">
      <c r="A12" s="258"/>
      <c r="B12" s="260"/>
      <c r="C12" s="260"/>
      <c r="D12" s="260"/>
      <c r="E12" s="260"/>
      <c r="F12" s="260"/>
      <c r="G12" s="85"/>
      <c r="H12" s="85" t="s">
        <v>13</v>
      </c>
    </row>
    <row r="13" spans="1:8" ht="16.5" customHeight="1">
      <c r="A13" s="258"/>
      <c r="B13" s="260"/>
      <c r="C13" s="260"/>
      <c r="D13" s="260"/>
      <c r="E13" s="260"/>
      <c r="F13" s="260"/>
      <c r="G13" s="86" t="s">
        <v>14</v>
      </c>
      <c r="H13" s="85"/>
    </row>
    <row r="14" spans="1:8" ht="15.75" customHeight="1" thickBot="1">
      <c r="A14" s="258"/>
      <c r="B14" s="260"/>
      <c r="C14" s="260"/>
      <c r="D14" s="260"/>
      <c r="E14" s="260"/>
      <c r="F14" s="261"/>
      <c r="G14" s="220"/>
      <c r="H14" s="87" t="s">
        <v>16</v>
      </c>
    </row>
    <row r="15" spans="1:8" ht="35.25" customHeight="1" thickTop="1">
      <c r="A15" s="159" t="s">
        <v>55</v>
      </c>
      <c r="B15" s="210"/>
      <c r="C15" s="210"/>
      <c r="D15" s="210"/>
      <c r="E15" s="210"/>
      <c r="F15" s="88"/>
      <c r="G15" s="89"/>
      <c r="H15" s="90"/>
    </row>
    <row r="17" ht="15">
      <c r="A17" s="45" t="s">
        <v>61</v>
      </c>
    </row>
    <row r="18" spans="1:9" ht="33" customHeight="1">
      <c r="A18" s="226" t="s">
        <v>62</v>
      </c>
      <c r="B18" s="226"/>
      <c r="C18" s="226"/>
      <c r="D18" s="226"/>
      <c r="E18" s="226"/>
      <c r="F18" s="226"/>
      <c r="G18" s="226"/>
      <c r="H18" s="226"/>
      <c r="I18" s="226"/>
    </row>
    <row r="19" spans="1:9" ht="12" customHeight="1">
      <c r="A19" s="227" t="s">
        <v>40</v>
      </c>
      <c r="B19" s="226"/>
      <c r="C19" s="226"/>
      <c r="D19" s="226"/>
      <c r="E19" s="226"/>
      <c r="F19" s="226"/>
      <c r="G19" s="226"/>
      <c r="H19" s="226"/>
      <c r="I19" s="226"/>
    </row>
    <row r="20" spans="1:9" s="92" customFormat="1" ht="6" customHeight="1">
      <c r="A20" s="45"/>
      <c r="B20" s="91"/>
      <c r="C20" s="91"/>
      <c r="D20" s="48"/>
      <c r="E20" s="48"/>
      <c r="F20" s="48"/>
      <c r="G20" s="50"/>
      <c r="H20" s="50"/>
      <c r="I20" s="50"/>
    </row>
    <row r="21" spans="1:9" s="92" customFormat="1" ht="6" customHeight="1">
      <c r="A21" s="45"/>
      <c r="B21" s="91"/>
      <c r="C21" s="91"/>
      <c r="D21" s="48"/>
      <c r="E21" s="48"/>
      <c r="F21" s="48"/>
      <c r="G21" s="50"/>
      <c r="H21" s="50"/>
      <c r="I21" s="50"/>
    </row>
    <row r="22" spans="1:9" s="52" customFormat="1" ht="12.75">
      <c r="A22" s="45" t="s">
        <v>63</v>
      </c>
      <c r="B22" s="48"/>
      <c r="C22" s="48"/>
      <c r="D22" s="48"/>
      <c r="E22" s="48"/>
      <c r="F22" s="48"/>
      <c r="G22" s="48"/>
      <c r="H22" s="48"/>
      <c r="I22" s="48"/>
    </row>
    <row r="23" spans="1:9" s="52" customFormat="1" ht="12.75">
      <c r="A23" s="53" t="s">
        <v>112</v>
      </c>
      <c r="B23" s="48"/>
      <c r="C23" s="48"/>
      <c r="D23" s="48"/>
      <c r="E23" s="48"/>
      <c r="F23" s="48"/>
      <c r="G23" s="48"/>
      <c r="H23" s="48"/>
      <c r="I23" s="48"/>
    </row>
    <row r="24" spans="1:9" s="52" customFormat="1" ht="12.75">
      <c r="A24" s="228" t="s">
        <v>43</v>
      </c>
      <c r="B24" s="228"/>
      <c r="C24" s="228"/>
      <c r="D24" s="228"/>
      <c r="E24" s="228"/>
      <c r="F24" s="228"/>
      <c r="G24" s="228"/>
      <c r="H24" s="228"/>
      <c r="I24" s="94"/>
    </row>
  </sheetData>
  <sheetProtection password="CCF7" sheet="1"/>
  <mergeCells count="13">
    <mergeCell ref="A18:I18"/>
    <mergeCell ref="A19:I19"/>
    <mergeCell ref="A24:H24"/>
    <mergeCell ref="C6:D6"/>
    <mergeCell ref="A9:A10"/>
    <mergeCell ref="G9:G10"/>
    <mergeCell ref="H9:H10"/>
    <mergeCell ref="A11:A14"/>
    <mergeCell ref="B11:B14"/>
    <mergeCell ref="C11:C14"/>
    <mergeCell ref="D11:D14"/>
    <mergeCell ref="E11:E14"/>
    <mergeCell ref="F11:F14"/>
  </mergeCells>
  <dataValidations count="1">
    <dataValidation type="date" allowBlank="1" showInputMessage="1" showErrorMessage="1" errorTitle="יש לקלוט בפורמט dd/mm/yy" sqref="G14">
      <formula1>36526</formula1>
      <formula2>46387</formula2>
    </dataValidation>
  </dataValidations>
  <printOptions/>
  <pageMargins left="0.31496062992125984" right="0.31496062992125984" top="0.7480314960629921" bottom="0.7480314960629921" header="0.31496062992125984" footer="0.31496062992125984"/>
  <pageSetup fitToHeight="1" fitToWidth="1" horizontalDpi="600" verticalDpi="600" orientation="landscape" scale="73" r:id="rId1"/>
</worksheet>
</file>

<file path=xl/worksheets/sheet26.xml><?xml version="1.0" encoding="utf-8"?>
<worksheet xmlns="http://schemas.openxmlformats.org/spreadsheetml/2006/main" xmlns:r="http://schemas.openxmlformats.org/officeDocument/2006/relationships">
  <sheetPr>
    <tabColor rgb="FF00B050"/>
    <pageSetUpPr fitToPage="1"/>
  </sheetPr>
  <dimension ref="A1:I24"/>
  <sheetViews>
    <sheetView showZeros="0" zoomScalePageLayoutView="0" workbookViewId="0" topLeftCell="A10">
      <selection activeCell="G14" sqref="G14"/>
    </sheetView>
  </sheetViews>
  <sheetFormatPr defaultColWidth="8.8515625" defaultRowHeight="12.75"/>
  <cols>
    <col min="1" max="1" width="12.421875" style="70" customWidth="1"/>
    <col min="2" max="6" width="17.421875" style="70" customWidth="1"/>
    <col min="7" max="7" width="42.421875" style="70" customWidth="1"/>
    <col min="8" max="8" width="42.140625" style="70" customWidth="1"/>
    <col min="9" max="9" width="5.140625" style="70" hidden="1" customWidth="1"/>
    <col min="10" max="16384" width="8.8515625" style="70" customWidth="1"/>
  </cols>
  <sheetData>
    <row r="1" spans="1:8" s="77" customFormat="1" ht="23.25">
      <c r="A1" s="162" t="s">
        <v>108</v>
      </c>
      <c r="B1" s="163"/>
      <c r="C1" s="163"/>
      <c r="D1" s="163"/>
      <c r="E1" s="163"/>
      <c r="F1" s="163"/>
      <c r="G1" s="163"/>
      <c r="H1" s="164"/>
    </row>
    <row r="2" ht="15">
      <c r="A2" s="126"/>
    </row>
    <row r="3" spans="1:6" ht="15">
      <c r="A3" s="160" t="s">
        <v>3</v>
      </c>
      <c r="B3" s="161">
        <f>IF(DATA!$B$12=0,"",DATA!$B$12)</f>
        <v>2024</v>
      </c>
      <c r="C3" s="71"/>
      <c r="D3" s="71"/>
      <c r="E3" s="71"/>
      <c r="F3" s="71"/>
    </row>
    <row r="5" spans="1:7" s="80" customFormat="1" ht="19.5" customHeight="1">
      <c r="A5" s="150" t="s">
        <v>4</v>
      </c>
      <c r="B5" s="151"/>
      <c r="C5" s="79" t="str">
        <f>IF(DATA!$B$2=0,"",DATA!$B$2)</f>
        <v>TAU</v>
      </c>
      <c r="E5" s="152" t="str">
        <f>+DATA!A5</f>
        <v>Faculty/ Department</v>
      </c>
      <c r="F5" s="153"/>
      <c r="G5" s="81" t="str">
        <f>IF(DATA!$B$5=0,"",DATA!$B$5)</f>
        <v>computer science</v>
      </c>
    </row>
    <row r="6" spans="1:7" s="80" customFormat="1" ht="19.5" customHeight="1">
      <c r="A6" s="150" t="s">
        <v>5</v>
      </c>
      <c r="B6" s="151"/>
      <c r="C6" s="251" t="str">
        <f>IF(DATA!$B$3=0,"",DATA!$B$3)</f>
        <v>Joan Smith</v>
      </c>
      <c r="D6" s="252"/>
      <c r="E6" s="152" t="s">
        <v>6</v>
      </c>
      <c r="F6" s="153"/>
      <c r="G6" s="82" t="str">
        <f>IF(DATA!$B$4=0,"",DATA!$B$4)</f>
        <v>PI</v>
      </c>
    </row>
    <row r="7" ht="15">
      <c r="G7" s="83"/>
    </row>
    <row r="8" spans="1:6" ht="79.5" customHeight="1" thickBot="1">
      <c r="A8" s="154" t="s">
        <v>28</v>
      </c>
      <c r="B8" s="155" t="str">
        <f>IF(DATA!$B$7=0,"",DATA!$B$7)</f>
        <v>FOC3 101054741</v>
      </c>
      <c r="C8" s="155">
        <f>IF(DATA!$B$8=0,"",DATA!$B$8)</f>
      </c>
      <c r="D8" s="155">
        <f>IF(DATA!$B$9=0,"",DATA!$B$9)</f>
      </c>
      <c r="E8" s="155">
        <f>IF(DATA!$B$10=0,"",DATA!$B$10)</f>
      </c>
      <c r="F8" s="156"/>
    </row>
    <row r="9" spans="1:8" ht="46.5" thickTop="1">
      <c r="A9" s="253" t="s">
        <v>0</v>
      </c>
      <c r="B9" s="157" t="s">
        <v>109</v>
      </c>
      <c r="C9" s="157" t="s">
        <v>109</v>
      </c>
      <c r="D9" s="157" t="s">
        <v>109</v>
      </c>
      <c r="E9" s="157" t="s">
        <v>109</v>
      </c>
      <c r="F9" s="157" t="s">
        <v>110</v>
      </c>
      <c r="G9" s="255" t="s">
        <v>111</v>
      </c>
      <c r="H9" s="255" t="s">
        <v>11</v>
      </c>
    </row>
    <row r="10" spans="1:8" ht="15.75" thickBot="1">
      <c r="A10" s="254"/>
      <c r="B10" s="158"/>
      <c r="C10" s="158"/>
      <c r="D10" s="158"/>
      <c r="E10" s="158"/>
      <c r="F10" s="158"/>
      <c r="G10" s="256"/>
      <c r="H10" s="256"/>
    </row>
    <row r="11" spans="1:8" ht="15.75" customHeight="1" thickTop="1">
      <c r="A11" s="257">
        <f>+'11-24 hour'!$C$7</f>
        <v>45597</v>
      </c>
      <c r="B11" s="259">
        <f>MROUND('11-24 hour'!$AH$10/8,0.5)</f>
        <v>0</v>
      </c>
      <c r="C11" s="259">
        <f>MROUND('11-24 hour'!$AH$11/8,0.5)</f>
        <v>0</v>
      </c>
      <c r="D11" s="259">
        <f>MROUND('11-24 hour'!$AH$12/8,0.5)</f>
        <v>0</v>
      </c>
      <c r="E11" s="259">
        <f>MROUND('11-24 hour'!$AH$13/8,0.5)</f>
        <v>0</v>
      </c>
      <c r="F11" s="259">
        <f>SUM(B11:E14)</f>
        <v>0</v>
      </c>
      <c r="G11" s="84" t="s">
        <v>13</v>
      </c>
      <c r="H11" s="138" t="s">
        <v>15</v>
      </c>
    </row>
    <row r="12" spans="1:8" ht="15" customHeight="1">
      <c r="A12" s="258"/>
      <c r="B12" s="260"/>
      <c r="C12" s="260"/>
      <c r="D12" s="260"/>
      <c r="E12" s="260"/>
      <c r="F12" s="260"/>
      <c r="G12" s="85"/>
      <c r="H12" s="85" t="s">
        <v>13</v>
      </c>
    </row>
    <row r="13" spans="1:8" ht="16.5" customHeight="1">
      <c r="A13" s="258"/>
      <c r="B13" s="260"/>
      <c r="C13" s="260"/>
      <c r="D13" s="260"/>
      <c r="E13" s="260"/>
      <c r="F13" s="260"/>
      <c r="G13" s="86" t="s">
        <v>14</v>
      </c>
      <c r="H13" s="85"/>
    </row>
    <row r="14" spans="1:8" ht="15.75" customHeight="1" thickBot="1">
      <c r="A14" s="258"/>
      <c r="B14" s="260"/>
      <c r="C14" s="260"/>
      <c r="D14" s="260"/>
      <c r="E14" s="260"/>
      <c r="F14" s="261"/>
      <c r="G14" s="220"/>
      <c r="H14" s="87" t="s">
        <v>16</v>
      </c>
    </row>
    <row r="15" spans="1:8" ht="35.25" customHeight="1" thickTop="1">
      <c r="A15" s="159" t="s">
        <v>55</v>
      </c>
      <c r="B15" s="210"/>
      <c r="C15" s="210"/>
      <c r="D15" s="210"/>
      <c r="E15" s="210"/>
      <c r="F15" s="88"/>
      <c r="G15" s="89"/>
      <c r="H15" s="90"/>
    </row>
    <row r="17" ht="15">
      <c r="A17" s="45" t="s">
        <v>61</v>
      </c>
    </row>
    <row r="18" spans="1:9" ht="33" customHeight="1">
      <c r="A18" s="226" t="s">
        <v>62</v>
      </c>
      <c r="B18" s="226"/>
      <c r="C18" s="226"/>
      <c r="D18" s="226"/>
      <c r="E18" s="226"/>
      <c r="F18" s="226"/>
      <c r="G18" s="226"/>
      <c r="H18" s="226"/>
      <c r="I18" s="226"/>
    </row>
    <row r="19" spans="1:9" ht="12" customHeight="1">
      <c r="A19" s="227" t="s">
        <v>40</v>
      </c>
      <c r="B19" s="226"/>
      <c r="C19" s="226"/>
      <c r="D19" s="226"/>
      <c r="E19" s="226"/>
      <c r="F19" s="226"/>
      <c r="G19" s="226"/>
      <c r="H19" s="226"/>
      <c r="I19" s="226"/>
    </row>
    <row r="20" spans="1:9" s="92" customFormat="1" ht="6" customHeight="1">
      <c r="A20" s="45"/>
      <c r="B20" s="91"/>
      <c r="C20" s="91"/>
      <c r="D20" s="48"/>
      <c r="E20" s="48"/>
      <c r="F20" s="48"/>
      <c r="G20" s="50"/>
      <c r="H20" s="50"/>
      <c r="I20" s="50"/>
    </row>
    <row r="21" spans="1:9" s="92" customFormat="1" ht="6" customHeight="1">
      <c r="A21" s="45"/>
      <c r="B21" s="91"/>
      <c r="C21" s="91"/>
      <c r="D21" s="48"/>
      <c r="E21" s="48"/>
      <c r="F21" s="48"/>
      <c r="G21" s="50"/>
      <c r="H21" s="50"/>
      <c r="I21" s="50"/>
    </row>
    <row r="22" spans="1:9" s="52" customFormat="1" ht="12.75">
      <c r="A22" s="45" t="s">
        <v>63</v>
      </c>
      <c r="B22" s="48"/>
      <c r="C22" s="48"/>
      <c r="D22" s="48"/>
      <c r="E22" s="48"/>
      <c r="F22" s="48"/>
      <c r="G22" s="48"/>
      <c r="H22" s="48"/>
      <c r="I22" s="48"/>
    </row>
    <row r="23" spans="1:9" s="52" customFormat="1" ht="12.75">
      <c r="A23" s="53" t="s">
        <v>112</v>
      </c>
      <c r="B23" s="48"/>
      <c r="C23" s="48"/>
      <c r="D23" s="48"/>
      <c r="E23" s="48"/>
      <c r="F23" s="48"/>
      <c r="G23" s="48"/>
      <c r="H23" s="48"/>
      <c r="I23" s="48"/>
    </row>
    <row r="24" spans="1:9" s="52" customFormat="1" ht="12.75">
      <c r="A24" s="228" t="s">
        <v>43</v>
      </c>
      <c r="B24" s="228"/>
      <c r="C24" s="228"/>
      <c r="D24" s="228"/>
      <c r="E24" s="228"/>
      <c r="F24" s="228"/>
      <c r="G24" s="228"/>
      <c r="H24" s="228"/>
      <c r="I24" s="94"/>
    </row>
  </sheetData>
  <sheetProtection password="CCF7" sheet="1"/>
  <mergeCells count="13">
    <mergeCell ref="A18:I18"/>
    <mergeCell ref="A19:I19"/>
    <mergeCell ref="A24:H24"/>
    <mergeCell ref="C6:D6"/>
    <mergeCell ref="A9:A10"/>
    <mergeCell ref="G9:G10"/>
    <mergeCell ref="H9:H10"/>
    <mergeCell ref="A11:A14"/>
    <mergeCell ref="B11:B14"/>
    <mergeCell ref="C11:C14"/>
    <mergeCell ref="D11:D14"/>
    <mergeCell ref="E11:E14"/>
    <mergeCell ref="F11:F14"/>
  </mergeCells>
  <dataValidations count="1">
    <dataValidation type="date" allowBlank="1" showInputMessage="1" showErrorMessage="1" errorTitle="יש לקלוט בפורמט dd/mm/yy" sqref="G14">
      <formula1>36526</formula1>
      <formula2>46387</formula2>
    </dataValidation>
  </dataValidations>
  <printOptions/>
  <pageMargins left="0.31496062992125984" right="0.31496062992125984" top="0.7480314960629921" bottom="0.7480314960629921" header="0.31496062992125984" footer="0.31496062992125984"/>
  <pageSetup fitToHeight="1" fitToWidth="1" horizontalDpi="600" verticalDpi="600" orientation="landscape" scale="73" r:id="rId1"/>
</worksheet>
</file>

<file path=xl/worksheets/sheet27.xml><?xml version="1.0" encoding="utf-8"?>
<worksheet xmlns="http://schemas.openxmlformats.org/spreadsheetml/2006/main" xmlns:r="http://schemas.openxmlformats.org/officeDocument/2006/relationships">
  <sheetPr>
    <tabColor rgb="FF00B050"/>
    <pageSetUpPr fitToPage="1"/>
  </sheetPr>
  <dimension ref="A1:I24"/>
  <sheetViews>
    <sheetView showZeros="0" zoomScalePageLayoutView="0" workbookViewId="0" topLeftCell="A10">
      <selection activeCell="A18" sqref="A18:I18"/>
    </sheetView>
  </sheetViews>
  <sheetFormatPr defaultColWidth="8.8515625" defaultRowHeight="12.75"/>
  <cols>
    <col min="1" max="1" width="12.421875" style="70" customWidth="1"/>
    <col min="2" max="6" width="17.421875" style="70" customWidth="1"/>
    <col min="7" max="7" width="42.421875" style="70" customWidth="1"/>
    <col min="8" max="8" width="42.140625" style="70" customWidth="1"/>
    <col min="9" max="9" width="5.140625" style="70" hidden="1" customWidth="1"/>
    <col min="10" max="16384" width="8.8515625" style="70" customWidth="1"/>
  </cols>
  <sheetData>
    <row r="1" spans="1:8" s="77" customFormat="1" ht="23.25">
      <c r="A1" s="162" t="s">
        <v>108</v>
      </c>
      <c r="B1" s="163"/>
      <c r="C1" s="163"/>
      <c r="D1" s="163"/>
      <c r="E1" s="163"/>
      <c r="F1" s="163"/>
      <c r="G1" s="163"/>
      <c r="H1" s="164"/>
    </row>
    <row r="2" ht="15">
      <c r="A2" s="126"/>
    </row>
    <row r="3" spans="1:6" ht="15">
      <c r="A3" s="160" t="s">
        <v>3</v>
      </c>
      <c r="B3" s="161">
        <f>IF(DATA!$B$12=0,"",DATA!$B$12)</f>
        <v>2024</v>
      </c>
      <c r="C3" s="71"/>
      <c r="D3" s="71"/>
      <c r="E3" s="71"/>
      <c r="F3" s="71"/>
    </row>
    <row r="5" spans="1:7" s="80" customFormat="1" ht="19.5" customHeight="1">
      <c r="A5" s="150" t="s">
        <v>4</v>
      </c>
      <c r="B5" s="151"/>
      <c r="C5" s="79" t="str">
        <f>IF(DATA!$B$2=0,"",DATA!$B$2)</f>
        <v>TAU</v>
      </c>
      <c r="E5" s="152" t="str">
        <f>+DATA!A5</f>
        <v>Faculty/ Department</v>
      </c>
      <c r="F5" s="153"/>
      <c r="G5" s="81" t="str">
        <f>IF(DATA!$B$5=0,"",DATA!$B$5)</f>
        <v>computer science</v>
      </c>
    </row>
    <row r="6" spans="1:7" s="80" customFormat="1" ht="19.5" customHeight="1">
      <c r="A6" s="150" t="s">
        <v>5</v>
      </c>
      <c r="B6" s="151"/>
      <c r="C6" s="251" t="str">
        <f>IF(DATA!$B$3=0,"",DATA!$B$3)</f>
        <v>Joan Smith</v>
      </c>
      <c r="D6" s="252"/>
      <c r="E6" s="152" t="s">
        <v>6</v>
      </c>
      <c r="F6" s="153"/>
      <c r="G6" s="82" t="str">
        <f>IF(DATA!$B$4=0,"",DATA!$B$4)</f>
        <v>PI</v>
      </c>
    </row>
    <row r="7" ht="15">
      <c r="G7" s="83"/>
    </row>
    <row r="8" spans="1:6" ht="79.5" customHeight="1" thickBot="1">
      <c r="A8" s="154" t="s">
        <v>28</v>
      </c>
      <c r="B8" s="155" t="str">
        <f>IF(DATA!$B$7=0,"",DATA!$B$7)</f>
        <v>FOC3 101054741</v>
      </c>
      <c r="C8" s="155">
        <f>IF(DATA!$B$8=0,"",DATA!$B$8)</f>
      </c>
      <c r="D8" s="155">
        <f>IF(DATA!$B$9=0,"",DATA!$B$9)</f>
      </c>
      <c r="E8" s="155">
        <f>IF(DATA!$B$10=0,"",DATA!$B$10)</f>
      </c>
      <c r="F8" s="156"/>
    </row>
    <row r="9" spans="1:8" ht="46.5" thickTop="1">
      <c r="A9" s="253" t="s">
        <v>0</v>
      </c>
      <c r="B9" s="157" t="s">
        <v>109</v>
      </c>
      <c r="C9" s="157" t="s">
        <v>109</v>
      </c>
      <c r="D9" s="157" t="s">
        <v>109</v>
      </c>
      <c r="E9" s="157" t="s">
        <v>109</v>
      </c>
      <c r="F9" s="157" t="s">
        <v>110</v>
      </c>
      <c r="G9" s="255" t="s">
        <v>111</v>
      </c>
      <c r="H9" s="255" t="s">
        <v>11</v>
      </c>
    </row>
    <row r="10" spans="1:8" ht="15.75" thickBot="1">
      <c r="A10" s="254"/>
      <c r="B10" s="158"/>
      <c r="C10" s="158"/>
      <c r="D10" s="158"/>
      <c r="E10" s="158"/>
      <c r="F10" s="158"/>
      <c r="G10" s="256"/>
      <c r="H10" s="256"/>
    </row>
    <row r="11" spans="1:8" ht="15.75" customHeight="1" thickTop="1">
      <c r="A11" s="257">
        <f>+'12-24 hour'!$C$7</f>
        <v>45627</v>
      </c>
      <c r="B11" s="259">
        <f>MROUND('12-24 hour'!$AH$10/8,0.5)</f>
        <v>0</v>
      </c>
      <c r="C11" s="259">
        <f>MROUND('12-24 hour'!$AH$11/8,0.5)</f>
        <v>0</v>
      </c>
      <c r="D11" s="259">
        <f>MROUND('12-24 hour'!$AH$12/8,0.5)</f>
        <v>0</v>
      </c>
      <c r="E11" s="259">
        <f>MROUND('12-24 hour'!$AH$13/8,0.5)</f>
        <v>0</v>
      </c>
      <c r="F11" s="259">
        <f>SUM(B11:E14)</f>
        <v>0</v>
      </c>
      <c r="G11" s="84" t="s">
        <v>13</v>
      </c>
      <c r="H11" s="138" t="s">
        <v>15</v>
      </c>
    </row>
    <row r="12" spans="1:8" ht="15" customHeight="1">
      <c r="A12" s="258"/>
      <c r="B12" s="260"/>
      <c r="C12" s="260"/>
      <c r="D12" s="260"/>
      <c r="E12" s="260"/>
      <c r="F12" s="260"/>
      <c r="G12" s="85"/>
      <c r="H12" s="85" t="s">
        <v>13</v>
      </c>
    </row>
    <row r="13" spans="1:8" ht="16.5" customHeight="1">
      <c r="A13" s="258"/>
      <c r="B13" s="260"/>
      <c r="C13" s="260"/>
      <c r="D13" s="260"/>
      <c r="E13" s="260"/>
      <c r="F13" s="260"/>
      <c r="G13" s="86" t="s">
        <v>14</v>
      </c>
      <c r="H13" s="85"/>
    </row>
    <row r="14" spans="1:8" ht="15.75" customHeight="1" thickBot="1">
      <c r="A14" s="258"/>
      <c r="B14" s="260"/>
      <c r="C14" s="260"/>
      <c r="D14" s="260"/>
      <c r="E14" s="260"/>
      <c r="F14" s="261"/>
      <c r="G14" s="220"/>
      <c r="H14" s="87" t="s">
        <v>16</v>
      </c>
    </row>
    <row r="15" spans="1:8" ht="35.25" customHeight="1" thickTop="1">
      <c r="A15" s="159" t="s">
        <v>55</v>
      </c>
      <c r="B15" s="210"/>
      <c r="C15" s="210"/>
      <c r="D15" s="210"/>
      <c r="E15" s="210"/>
      <c r="F15" s="88"/>
      <c r="G15" s="89"/>
      <c r="H15" s="90"/>
    </row>
    <row r="17" ht="15">
      <c r="A17" s="45" t="s">
        <v>61</v>
      </c>
    </row>
    <row r="18" spans="1:9" ht="33" customHeight="1">
      <c r="A18" s="226" t="s">
        <v>62</v>
      </c>
      <c r="B18" s="226"/>
      <c r="C18" s="226"/>
      <c r="D18" s="226"/>
      <c r="E18" s="226"/>
      <c r="F18" s="226"/>
      <c r="G18" s="226"/>
      <c r="H18" s="226"/>
      <c r="I18" s="226"/>
    </row>
    <row r="19" spans="1:9" ht="12" customHeight="1">
      <c r="A19" s="227" t="s">
        <v>40</v>
      </c>
      <c r="B19" s="226"/>
      <c r="C19" s="226"/>
      <c r="D19" s="226"/>
      <c r="E19" s="226"/>
      <c r="F19" s="226"/>
      <c r="G19" s="226"/>
      <c r="H19" s="226"/>
      <c r="I19" s="226"/>
    </row>
    <row r="20" spans="1:9" s="92" customFormat="1" ht="6" customHeight="1">
      <c r="A20" s="45"/>
      <c r="B20" s="91"/>
      <c r="C20" s="91"/>
      <c r="D20" s="48"/>
      <c r="E20" s="48"/>
      <c r="F20" s="48"/>
      <c r="G20" s="50"/>
      <c r="H20" s="50"/>
      <c r="I20" s="50"/>
    </row>
    <row r="21" spans="1:9" s="92" customFormat="1" ht="6" customHeight="1">
      <c r="A21" s="45"/>
      <c r="B21" s="91"/>
      <c r="C21" s="91"/>
      <c r="D21" s="48"/>
      <c r="E21" s="48"/>
      <c r="F21" s="48"/>
      <c r="G21" s="50"/>
      <c r="H21" s="50"/>
      <c r="I21" s="50"/>
    </row>
    <row r="22" spans="1:9" s="52" customFormat="1" ht="12.75">
      <c r="A22" s="45" t="s">
        <v>63</v>
      </c>
      <c r="B22" s="48"/>
      <c r="C22" s="48"/>
      <c r="D22" s="48"/>
      <c r="E22" s="48"/>
      <c r="F22" s="48"/>
      <c r="G22" s="48"/>
      <c r="H22" s="48"/>
      <c r="I22" s="48"/>
    </row>
    <row r="23" spans="1:9" s="52" customFormat="1" ht="12.75">
      <c r="A23" s="53" t="s">
        <v>112</v>
      </c>
      <c r="B23" s="48"/>
      <c r="C23" s="48"/>
      <c r="D23" s="48"/>
      <c r="E23" s="48"/>
      <c r="F23" s="48"/>
      <c r="G23" s="48"/>
      <c r="H23" s="48"/>
      <c r="I23" s="48"/>
    </row>
    <row r="24" spans="1:9" s="52" customFormat="1" ht="12.75">
      <c r="A24" s="228" t="s">
        <v>43</v>
      </c>
      <c r="B24" s="228"/>
      <c r="C24" s="228"/>
      <c r="D24" s="228"/>
      <c r="E24" s="228"/>
      <c r="F24" s="228"/>
      <c r="G24" s="228"/>
      <c r="H24" s="228"/>
      <c r="I24" s="94"/>
    </row>
  </sheetData>
  <sheetProtection password="CCF7" sheet="1"/>
  <mergeCells count="13">
    <mergeCell ref="A18:I18"/>
    <mergeCell ref="A19:I19"/>
    <mergeCell ref="A24:H24"/>
    <mergeCell ref="C6:D6"/>
    <mergeCell ref="A9:A10"/>
    <mergeCell ref="G9:G10"/>
    <mergeCell ref="H9:H10"/>
    <mergeCell ref="A11:A14"/>
    <mergeCell ref="B11:B14"/>
    <mergeCell ref="C11:C14"/>
    <mergeCell ref="D11:D14"/>
    <mergeCell ref="E11:E14"/>
    <mergeCell ref="F11:F14"/>
  </mergeCells>
  <dataValidations count="1">
    <dataValidation type="date" allowBlank="1" showInputMessage="1" showErrorMessage="1" errorTitle="יש לקלוט בפורמט dd/mm/yy" sqref="G14">
      <formula1>36526</formula1>
      <formula2>46387</formula2>
    </dataValidation>
  </dataValidations>
  <printOptions/>
  <pageMargins left="0.31496062992125984" right="0.31496062992125984" top="0.7480314960629921" bottom="0.7480314960629921" header="0.31496062992125984" footer="0.31496062992125984"/>
  <pageSetup fitToHeight="1" fitToWidth="1" horizontalDpi="600" verticalDpi="600" orientation="landscape" scale="73" r:id="rId1"/>
</worksheet>
</file>

<file path=xl/worksheets/sheet3.xml><?xml version="1.0" encoding="utf-8"?>
<worksheet xmlns="http://schemas.openxmlformats.org/spreadsheetml/2006/main" xmlns:r="http://schemas.openxmlformats.org/officeDocument/2006/relationships">
  <sheetPr>
    <tabColor theme="9" tint="0.5999900102615356"/>
  </sheetPr>
  <dimension ref="A1:J47"/>
  <sheetViews>
    <sheetView zoomScalePageLayoutView="0" workbookViewId="0" topLeftCell="A13">
      <selection activeCell="P33" sqref="P33"/>
    </sheetView>
  </sheetViews>
  <sheetFormatPr defaultColWidth="8.8515625" defaultRowHeight="12.75"/>
  <cols>
    <col min="1" max="1" width="23.140625" style="1" customWidth="1"/>
    <col min="2" max="2" width="32.140625" style="1" customWidth="1"/>
    <col min="3" max="8" width="8.8515625" style="1" customWidth="1"/>
    <col min="9" max="10" width="9.8515625" style="1" bestFit="1" customWidth="1"/>
    <col min="11" max="16384" width="8.8515625" style="1" customWidth="1"/>
  </cols>
  <sheetData>
    <row r="1" ht="12">
      <c r="B1" s="13" t="s">
        <v>122</v>
      </c>
    </row>
    <row r="2" spans="1:2" ht="15">
      <c r="A2" s="117" t="s">
        <v>4</v>
      </c>
      <c r="B2" s="68" t="s">
        <v>36</v>
      </c>
    </row>
    <row r="3" spans="1:4" ht="15">
      <c r="A3" s="117" t="s">
        <v>5</v>
      </c>
      <c r="B3" s="130" t="s">
        <v>82</v>
      </c>
      <c r="D3" s="13" t="s">
        <v>46</v>
      </c>
    </row>
    <row r="4" spans="1:5" ht="15">
      <c r="A4" s="118" t="s">
        <v>6</v>
      </c>
      <c r="B4" s="131" t="s">
        <v>37</v>
      </c>
      <c r="C4" s="30"/>
      <c r="D4" s="13" t="s">
        <v>47</v>
      </c>
      <c r="E4" s="30"/>
    </row>
    <row r="5" spans="1:5" ht="15">
      <c r="A5" s="119" t="s">
        <v>56</v>
      </c>
      <c r="B5" s="131" t="s">
        <v>83</v>
      </c>
      <c r="C5" s="30"/>
      <c r="D5" s="13"/>
      <c r="E5" s="30"/>
    </row>
    <row r="6" ht="12">
      <c r="D6" s="13"/>
    </row>
    <row r="7" spans="1:4" ht="15">
      <c r="A7" s="76" t="s">
        <v>64</v>
      </c>
      <c r="B7" s="131" t="s">
        <v>84</v>
      </c>
      <c r="D7" s="13" t="s">
        <v>48</v>
      </c>
    </row>
    <row r="8" spans="1:4" ht="15">
      <c r="A8" s="16" t="s">
        <v>33</v>
      </c>
      <c r="B8" s="131"/>
      <c r="D8" s="13" t="s">
        <v>49</v>
      </c>
    </row>
    <row r="9" spans="1:4" ht="12">
      <c r="A9" s="16" t="s">
        <v>34</v>
      </c>
      <c r="B9" s="132"/>
      <c r="D9" s="13" t="s">
        <v>50</v>
      </c>
    </row>
    <row r="10" spans="1:4" ht="12">
      <c r="A10" s="16" t="s">
        <v>35</v>
      </c>
      <c r="B10" s="132"/>
      <c r="D10" s="13" t="s">
        <v>113</v>
      </c>
    </row>
    <row r="12" spans="1:2" ht="12">
      <c r="A12" s="29" t="s">
        <v>38</v>
      </c>
      <c r="B12" s="1">
        <v>2024</v>
      </c>
    </row>
    <row r="14" spans="3:7" ht="37.5" thickBot="1">
      <c r="C14" s="120" t="str">
        <f>+B7</f>
        <v>FOC3 101054741</v>
      </c>
      <c r="D14" s="120">
        <f>+B8</f>
        <v>0</v>
      </c>
      <c r="E14" s="120">
        <f>+B9</f>
        <v>0</v>
      </c>
      <c r="F14" s="120">
        <f>+B10</f>
        <v>0</v>
      </c>
      <c r="G14" s="120"/>
    </row>
    <row r="15" spans="2:9" ht="12.75" thickTop="1">
      <c r="B15" s="246" t="s">
        <v>58</v>
      </c>
      <c r="C15" s="14" t="s">
        <v>32</v>
      </c>
      <c r="D15" s="14" t="s">
        <v>33</v>
      </c>
      <c r="E15" s="14" t="s">
        <v>34</v>
      </c>
      <c r="F15" s="14" t="s">
        <v>35</v>
      </c>
      <c r="G15" s="16"/>
      <c r="I15" s="29"/>
    </row>
    <row r="16" spans="2:8" ht="12.75" thickBot="1">
      <c r="B16" s="247"/>
      <c r="C16" s="166"/>
      <c r="D16" s="166"/>
      <c r="E16" s="166"/>
      <c r="F16" s="166"/>
      <c r="G16" s="166"/>
      <c r="H16" s="121"/>
    </row>
    <row r="17" spans="2:10" ht="12.75" customHeight="1" thickBot="1" thickTop="1">
      <c r="B17" s="122">
        <f>+'1-24 hour'!$C$7</f>
        <v>45292</v>
      </c>
      <c r="C17" s="166">
        <f>+'1-24 hour'!$AH$10</f>
        <v>0</v>
      </c>
      <c r="D17" s="166">
        <f>+'1-24 hour'!$AH$11</f>
        <v>0</v>
      </c>
      <c r="E17" s="166">
        <f>+'1-24 hour'!$AH$12</f>
        <v>0</v>
      </c>
      <c r="F17" s="166">
        <f>+'1-24 hour'!$AH$13</f>
        <v>0</v>
      </c>
      <c r="G17" s="166">
        <f>SUM(C17:F17)</f>
        <v>0</v>
      </c>
      <c r="H17" s="121"/>
      <c r="I17" s="123"/>
      <c r="J17" s="124"/>
    </row>
    <row r="18" spans="2:10" ht="12.75" customHeight="1" thickBot="1" thickTop="1">
      <c r="B18" s="122">
        <f>+'2-24 hour'!$C$7</f>
        <v>45323</v>
      </c>
      <c r="C18" s="166">
        <f>+'2-24 hour'!$AH$10</f>
        <v>0</v>
      </c>
      <c r="D18" s="166">
        <f>+'2-24 hour'!$AH$11</f>
        <v>0</v>
      </c>
      <c r="E18" s="166">
        <f>+'2-24 hour'!$AH$12</f>
        <v>0</v>
      </c>
      <c r="F18" s="166">
        <f>+'2-24 hour'!$AH$13</f>
        <v>0</v>
      </c>
      <c r="G18" s="166">
        <f aca="true" t="shared" si="0" ref="G18:G28">SUM(C18:F18)</f>
        <v>0</v>
      </c>
      <c r="H18" s="121"/>
      <c r="I18" s="123"/>
      <c r="J18" s="124"/>
    </row>
    <row r="19" spans="2:10" ht="12.75" customHeight="1" thickBot="1" thickTop="1">
      <c r="B19" s="122">
        <f>+'3-24 hour'!$C$7</f>
        <v>45352</v>
      </c>
      <c r="C19" s="166">
        <f>+'3-24 hour'!$AH$10</f>
        <v>0</v>
      </c>
      <c r="D19" s="166">
        <f>+'3-24 hour'!$AH$11</f>
        <v>0</v>
      </c>
      <c r="E19" s="166">
        <f>+'3-24 hour'!$AH$12</f>
        <v>0</v>
      </c>
      <c r="F19" s="166">
        <f>+'3-24 hour'!$AH$13</f>
        <v>0</v>
      </c>
      <c r="G19" s="166">
        <f t="shared" si="0"/>
        <v>0</v>
      </c>
      <c r="H19" s="121"/>
      <c r="I19" s="22"/>
      <c r="J19" s="124"/>
    </row>
    <row r="20" spans="2:10" ht="12.75" customHeight="1" thickBot="1" thickTop="1">
      <c r="B20" s="122">
        <f>+'4-24 hour'!$C$7</f>
        <v>45383</v>
      </c>
      <c r="C20" s="166">
        <f>+'4-24 hour'!$AH$10</f>
        <v>0</v>
      </c>
      <c r="D20" s="166">
        <f>+'4-24 hour'!$AH$11</f>
        <v>0</v>
      </c>
      <c r="E20" s="166">
        <f>+'4-24 hour'!$AH$12</f>
        <v>0</v>
      </c>
      <c r="F20" s="166">
        <f>+'4-24 hour'!$AH$13</f>
        <v>0</v>
      </c>
      <c r="G20" s="166">
        <f t="shared" si="0"/>
        <v>0</v>
      </c>
      <c r="H20" s="121"/>
      <c r="I20" s="22"/>
      <c r="J20" s="124"/>
    </row>
    <row r="21" spans="2:10" ht="12.75" customHeight="1" thickBot="1" thickTop="1">
      <c r="B21" s="122">
        <f>+'5-24 hour'!$C$7</f>
        <v>45413</v>
      </c>
      <c r="C21" s="166">
        <f>+'5-24 hour'!$AH$10</f>
        <v>0</v>
      </c>
      <c r="D21" s="166">
        <f>+'5-24 hour'!$AH$11</f>
        <v>0</v>
      </c>
      <c r="E21" s="166">
        <f>+'5-24 hour'!$AH$12</f>
        <v>0</v>
      </c>
      <c r="F21" s="166">
        <f>+'5-24 hour'!$AH$13</f>
        <v>0</v>
      </c>
      <c r="G21" s="166">
        <f t="shared" si="0"/>
        <v>0</v>
      </c>
      <c r="H21" s="121"/>
      <c r="I21" s="22"/>
      <c r="J21" s="124"/>
    </row>
    <row r="22" spans="2:10" ht="18.75" thickBot="1" thickTop="1">
      <c r="B22" s="122">
        <f>+'6-24 hour'!$C$7</f>
        <v>45444</v>
      </c>
      <c r="C22" s="166">
        <f>+'6-24 hour'!$AH$10</f>
        <v>0</v>
      </c>
      <c r="D22" s="166">
        <f>+'6-24 hour'!$AH$11</f>
        <v>0</v>
      </c>
      <c r="E22" s="166">
        <f>+'6-24 hour'!$AH$12</f>
        <v>0</v>
      </c>
      <c r="F22" s="166">
        <f>+'6-24 hour'!$AH$13</f>
        <v>0</v>
      </c>
      <c r="G22" s="166">
        <f t="shared" si="0"/>
        <v>0</v>
      </c>
      <c r="H22" s="121"/>
      <c r="I22" s="22"/>
      <c r="J22" s="124"/>
    </row>
    <row r="23" spans="2:10" ht="12.75" customHeight="1" thickBot="1" thickTop="1">
      <c r="B23" s="122">
        <f>+'7-24 hour'!$C$7</f>
        <v>45474</v>
      </c>
      <c r="C23" s="166">
        <f>+'7-24 hour'!$AH$10</f>
        <v>0</v>
      </c>
      <c r="D23" s="166">
        <f>+'7-24 hour'!$AH$11</f>
        <v>0</v>
      </c>
      <c r="E23" s="166">
        <f>+'7-24 hour'!$AH$12</f>
        <v>0</v>
      </c>
      <c r="F23" s="166">
        <f>+'7-24 hour'!$AH$13</f>
        <v>0</v>
      </c>
      <c r="G23" s="166">
        <f t="shared" si="0"/>
        <v>0</v>
      </c>
      <c r="H23" s="121"/>
      <c r="I23" s="22"/>
      <c r="J23" s="124"/>
    </row>
    <row r="24" spans="2:10" ht="12.75" customHeight="1" thickBot="1" thickTop="1">
      <c r="B24" s="122">
        <f>+'8-24 hour'!$C$7</f>
        <v>45505</v>
      </c>
      <c r="C24" s="166">
        <f>+'8-24 hour'!$AH$10</f>
        <v>0</v>
      </c>
      <c r="D24" s="166">
        <f>+'8-24 hour'!$AH$11</f>
        <v>0</v>
      </c>
      <c r="E24" s="166">
        <f>+'8-24 hour'!$AH$12</f>
        <v>0</v>
      </c>
      <c r="F24" s="166">
        <f>+'8-24 hour'!$AH$13</f>
        <v>0</v>
      </c>
      <c r="G24" s="166">
        <f t="shared" si="0"/>
        <v>0</v>
      </c>
      <c r="H24" s="121"/>
      <c r="I24" s="22"/>
      <c r="J24" s="124"/>
    </row>
    <row r="25" spans="2:10" ht="12.75" customHeight="1" thickBot="1" thickTop="1">
      <c r="B25" s="122">
        <f>+'9-24 hour'!$C$7</f>
        <v>45536</v>
      </c>
      <c r="C25" s="166">
        <f>+'9-24 hour'!$AH$10</f>
        <v>0</v>
      </c>
      <c r="D25" s="166">
        <f>+'9-24 hour'!$AH$11</f>
        <v>0</v>
      </c>
      <c r="E25" s="166">
        <f>+'9-24 hour'!$AH$12</f>
        <v>0</v>
      </c>
      <c r="F25" s="166">
        <f>+'9-24 hour'!$AH$13</f>
        <v>0</v>
      </c>
      <c r="G25" s="166">
        <f t="shared" si="0"/>
        <v>0</v>
      </c>
      <c r="H25" s="121"/>
      <c r="I25" s="22"/>
      <c r="J25" s="124"/>
    </row>
    <row r="26" spans="2:10" ht="12.75" customHeight="1" thickBot="1" thickTop="1">
      <c r="B26" s="122">
        <f>+'10-24 hour'!$C$7</f>
        <v>45566</v>
      </c>
      <c r="C26" s="166">
        <f>+'10-24 hour'!$AH$10</f>
        <v>0</v>
      </c>
      <c r="D26" s="166">
        <f>+'10-24 hour'!$AH$11</f>
        <v>0</v>
      </c>
      <c r="E26" s="166">
        <f>+'10-24 hour'!$AH$12</f>
        <v>0</v>
      </c>
      <c r="F26" s="166">
        <f>+'10-24 hour'!$AH$13</f>
        <v>0</v>
      </c>
      <c r="G26" s="166">
        <f t="shared" si="0"/>
        <v>0</v>
      </c>
      <c r="H26" s="121"/>
      <c r="I26" s="22"/>
      <c r="J26" s="124"/>
    </row>
    <row r="27" spans="2:10" ht="12.75" customHeight="1" thickBot="1" thickTop="1">
      <c r="B27" s="122">
        <f>+'11-24 hour'!$C$7</f>
        <v>45597</v>
      </c>
      <c r="C27" s="166">
        <f>+'11-24 hour'!$AH$10</f>
        <v>0</v>
      </c>
      <c r="D27" s="166">
        <f>+'11-24 hour'!$AH$11</f>
        <v>0</v>
      </c>
      <c r="E27" s="166">
        <f>+'11-24 hour'!$AH$12</f>
        <v>0</v>
      </c>
      <c r="F27" s="166">
        <f>+'11-24 hour'!$AH$13</f>
        <v>0</v>
      </c>
      <c r="G27" s="166">
        <f t="shared" si="0"/>
        <v>0</v>
      </c>
      <c r="H27" s="121"/>
      <c r="I27" s="22"/>
      <c r="J27" s="124"/>
    </row>
    <row r="28" spans="2:10" ht="12.75" customHeight="1" thickTop="1">
      <c r="B28" s="122">
        <f>+'12-24 hour'!$C$7</f>
        <v>45627</v>
      </c>
      <c r="C28" s="166">
        <f>+'12-24 hour'!$AH$10</f>
        <v>0</v>
      </c>
      <c r="D28" s="166">
        <f>+'12-24 hour'!$AH$11</f>
        <v>0</v>
      </c>
      <c r="E28" s="166">
        <f>+'12-24 hour'!$AH$12</f>
        <v>0</v>
      </c>
      <c r="F28" s="166">
        <f>+'12-24 hour'!$AH$13</f>
        <v>0</v>
      </c>
      <c r="G28" s="166">
        <f t="shared" si="0"/>
        <v>0</v>
      </c>
      <c r="H28" s="121"/>
      <c r="I28" s="22"/>
      <c r="J28" s="124"/>
    </row>
    <row r="29" spans="2:10" ht="15.75" thickBot="1">
      <c r="B29" s="125" t="s">
        <v>60</v>
      </c>
      <c r="C29" s="166">
        <f>SUM(C17:C28)</f>
        <v>0</v>
      </c>
      <c r="D29" s="166">
        <f>SUM(D17:D28)</f>
        <v>0</v>
      </c>
      <c r="E29" s="166">
        <f>SUM(E17:E28)</f>
        <v>0</v>
      </c>
      <c r="F29" s="166">
        <f>SUM(F17:F28)</f>
        <v>0</v>
      </c>
      <c r="G29" s="166">
        <f>SUM(G17:G28)</f>
        <v>0</v>
      </c>
      <c r="H29" s="121"/>
      <c r="I29" s="22"/>
      <c r="J29" s="124"/>
    </row>
    <row r="30" spans="3:8" ht="13.5" thickBot="1" thickTop="1">
      <c r="C30" s="167"/>
      <c r="D30" s="167"/>
      <c r="E30" s="167"/>
      <c r="F30" s="167"/>
      <c r="G30" s="167"/>
      <c r="H30" s="121"/>
    </row>
    <row r="31" spans="2:8" ht="12.75" thickTop="1">
      <c r="B31" s="246" t="s">
        <v>59</v>
      </c>
      <c r="C31" s="168" t="s">
        <v>32</v>
      </c>
      <c r="D31" s="168" t="s">
        <v>33</v>
      </c>
      <c r="E31" s="168" t="s">
        <v>34</v>
      </c>
      <c r="F31" s="168" t="s">
        <v>35</v>
      </c>
      <c r="G31" s="166"/>
      <c r="H31" s="121"/>
    </row>
    <row r="32" spans="2:8" ht="12.75" thickBot="1">
      <c r="B32" s="247"/>
      <c r="C32" s="166"/>
      <c r="D32" s="166"/>
      <c r="E32" s="166"/>
      <c r="F32" s="166"/>
      <c r="G32" s="166"/>
      <c r="H32" s="121"/>
    </row>
    <row r="33" spans="2:10" ht="18.75" thickBot="1" thickTop="1">
      <c r="B33" s="122">
        <f>+'1-24 hour'!$C$7</f>
        <v>45292</v>
      </c>
      <c r="C33" s="166">
        <f>MROUND(C17/8,0.5)</f>
        <v>0</v>
      </c>
      <c r="D33" s="166">
        <f>MROUND(D17/8,0.5)</f>
        <v>0</v>
      </c>
      <c r="E33" s="166">
        <f>MROUND(E17/8,0.5)</f>
        <v>0</v>
      </c>
      <c r="F33" s="166">
        <f>MROUND(F17/8,0.5)</f>
        <v>0</v>
      </c>
      <c r="G33" s="166">
        <f>SUM(C33:F33)</f>
        <v>0</v>
      </c>
      <c r="H33" s="121"/>
      <c r="I33" s="213">
        <f>+'1-24 sign'!$G$14</f>
        <v>0</v>
      </c>
      <c r="J33" s="124">
        <f>+I33</f>
        <v>0</v>
      </c>
    </row>
    <row r="34" spans="2:10" ht="18.75" thickBot="1" thickTop="1">
      <c r="B34" s="122">
        <f>+'2-24 hour'!$C$7</f>
        <v>45323</v>
      </c>
      <c r="C34" s="166">
        <f aca="true" t="shared" si="1" ref="C34:F44">MROUND(C18/8,0.5)</f>
        <v>0</v>
      </c>
      <c r="D34" s="166">
        <f t="shared" si="1"/>
        <v>0</v>
      </c>
      <c r="E34" s="166">
        <f t="shared" si="1"/>
        <v>0</v>
      </c>
      <c r="F34" s="166">
        <f t="shared" si="1"/>
        <v>0</v>
      </c>
      <c r="G34" s="166">
        <f aca="true" t="shared" si="2" ref="G34:G44">SUM(C34:F34)</f>
        <v>0</v>
      </c>
      <c r="H34" s="121"/>
      <c r="I34" s="213">
        <f>+'2-24 sign'!$G$14</f>
        <v>0</v>
      </c>
      <c r="J34" s="124">
        <f aca="true" t="shared" si="3" ref="J34:J44">+I34</f>
        <v>0</v>
      </c>
    </row>
    <row r="35" spans="2:10" ht="18.75" thickBot="1" thickTop="1">
      <c r="B35" s="122">
        <f>+'3-24 hour'!$C$7</f>
        <v>45352</v>
      </c>
      <c r="C35" s="166">
        <f t="shared" si="1"/>
        <v>0</v>
      </c>
      <c r="D35" s="166">
        <f t="shared" si="1"/>
        <v>0</v>
      </c>
      <c r="E35" s="166">
        <f t="shared" si="1"/>
        <v>0</v>
      </c>
      <c r="F35" s="166">
        <f t="shared" si="1"/>
        <v>0</v>
      </c>
      <c r="G35" s="166">
        <f t="shared" si="2"/>
        <v>0</v>
      </c>
      <c r="H35" s="121"/>
      <c r="I35" s="213">
        <f>+'3-24 sign'!$G$14</f>
        <v>0</v>
      </c>
      <c r="J35" s="124">
        <f t="shared" si="3"/>
        <v>0</v>
      </c>
    </row>
    <row r="36" spans="2:10" ht="18.75" thickBot="1" thickTop="1">
      <c r="B36" s="122">
        <f>+'4-24 hour'!$C$7</f>
        <v>45383</v>
      </c>
      <c r="C36" s="166">
        <f t="shared" si="1"/>
        <v>0</v>
      </c>
      <c r="D36" s="166">
        <f t="shared" si="1"/>
        <v>0</v>
      </c>
      <c r="E36" s="166">
        <f t="shared" si="1"/>
        <v>0</v>
      </c>
      <c r="F36" s="166">
        <f t="shared" si="1"/>
        <v>0</v>
      </c>
      <c r="G36" s="166">
        <f t="shared" si="2"/>
        <v>0</v>
      </c>
      <c r="H36" s="121"/>
      <c r="I36" s="213">
        <f>+'4-24 sign'!$G$14</f>
        <v>0</v>
      </c>
      <c r="J36" s="124">
        <f t="shared" si="3"/>
        <v>0</v>
      </c>
    </row>
    <row r="37" spans="2:10" ht="18.75" thickBot="1" thickTop="1">
      <c r="B37" s="122">
        <f>+'5-24 hour'!$C$7</f>
        <v>45413</v>
      </c>
      <c r="C37" s="166">
        <f t="shared" si="1"/>
        <v>0</v>
      </c>
      <c r="D37" s="166">
        <f t="shared" si="1"/>
        <v>0</v>
      </c>
      <c r="E37" s="166">
        <f t="shared" si="1"/>
        <v>0</v>
      </c>
      <c r="F37" s="166">
        <f t="shared" si="1"/>
        <v>0</v>
      </c>
      <c r="G37" s="166">
        <f t="shared" si="2"/>
        <v>0</v>
      </c>
      <c r="H37" s="121"/>
      <c r="I37" s="213">
        <f>+'5-24 sign'!$G$14</f>
        <v>0</v>
      </c>
      <c r="J37" s="124">
        <f t="shared" si="3"/>
        <v>0</v>
      </c>
    </row>
    <row r="38" spans="2:10" ht="18.75" thickBot="1" thickTop="1">
      <c r="B38" s="122">
        <f>+'6-24 hour'!$C$7</f>
        <v>45444</v>
      </c>
      <c r="C38" s="166">
        <f t="shared" si="1"/>
        <v>0</v>
      </c>
      <c r="D38" s="166">
        <f t="shared" si="1"/>
        <v>0</v>
      </c>
      <c r="E38" s="166">
        <f t="shared" si="1"/>
        <v>0</v>
      </c>
      <c r="F38" s="166">
        <f t="shared" si="1"/>
        <v>0</v>
      </c>
      <c r="G38" s="166">
        <f t="shared" si="2"/>
        <v>0</v>
      </c>
      <c r="H38" s="121"/>
      <c r="I38" s="213">
        <f>+'6-24 sign'!$G$14</f>
        <v>0</v>
      </c>
      <c r="J38" s="124">
        <f t="shared" si="3"/>
        <v>0</v>
      </c>
    </row>
    <row r="39" spans="2:10" ht="18.75" thickBot="1" thickTop="1">
      <c r="B39" s="122">
        <f>+'7-24 hour'!$C$7</f>
        <v>45474</v>
      </c>
      <c r="C39" s="166">
        <f t="shared" si="1"/>
        <v>0</v>
      </c>
      <c r="D39" s="166">
        <f t="shared" si="1"/>
        <v>0</v>
      </c>
      <c r="E39" s="166">
        <f t="shared" si="1"/>
        <v>0</v>
      </c>
      <c r="F39" s="166">
        <f t="shared" si="1"/>
        <v>0</v>
      </c>
      <c r="G39" s="166">
        <f t="shared" si="2"/>
        <v>0</v>
      </c>
      <c r="H39" s="121"/>
      <c r="I39" s="213">
        <f>+'7-24 sign'!$G$14</f>
        <v>0</v>
      </c>
      <c r="J39" s="124">
        <f t="shared" si="3"/>
        <v>0</v>
      </c>
    </row>
    <row r="40" spans="2:10" ht="18.75" thickBot="1" thickTop="1">
      <c r="B40" s="122">
        <f>+'8-24 hour'!$C$7</f>
        <v>45505</v>
      </c>
      <c r="C40" s="166">
        <f t="shared" si="1"/>
        <v>0</v>
      </c>
      <c r="D40" s="166">
        <f t="shared" si="1"/>
        <v>0</v>
      </c>
      <c r="E40" s="166">
        <f t="shared" si="1"/>
        <v>0</v>
      </c>
      <c r="F40" s="166">
        <f t="shared" si="1"/>
        <v>0</v>
      </c>
      <c r="G40" s="166">
        <f t="shared" si="2"/>
        <v>0</v>
      </c>
      <c r="H40" s="121"/>
      <c r="I40" s="213">
        <f>+'8-24 sign'!$G$14</f>
        <v>0</v>
      </c>
      <c r="J40" s="124">
        <f t="shared" si="3"/>
        <v>0</v>
      </c>
    </row>
    <row r="41" spans="2:10" ht="18.75" thickBot="1" thickTop="1">
      <c r="B41" s="122">
        <f>+'9-24 hour'!$C$7</f>
        <v>45536</v>
      </c>
      <c r="C41" s="166">
        <f t="shared" si="1"/>
        <v>0</v>
      </c>
      <c r="D41" s="166">
        <f t="shared" si="1"/>
        <v>0</v>
      </c>
      <c r="E41" s="166">
        <f t="shared" si="1"/>
        <v>0</v>
      </c>
      <c r="F41" s="166">
        <f t="shared" si="1"/>
        <v>0</v>
      </c>
      <c r="G41" s="166">
        <f t="shared" si="2"/>
        <v>0</v>
      </c>
      <c r="H41" s="121"/>
      <c r="I41" s="213">
        <f>+'9-24 sign'!$G$14</f>
        <v>0</v>
      </c>
      <c r="J41" s="124">
        <f t="shared" si="3"/>
        <v>0</v>
      </c>
    </row>
    <row r="42" spans="2:10" ht="18.75" thickBot="1" thickTop="1">
      <c r="B42" s="122">
        <f>+'10-24 hour'!$C$7</f>
        <v>45566</v>
      </c>
      <c r="C42" s="166">
        <f t="shared" si="1"/>
        <v>0</v>
      </c>
      <c r="D42" s="166">
        <f t="shared" si="1"/>
        <v>0</v>
      </c>
      <c r="E42" s="166">
        <f t="shared" si="1"/>
        <v>0</v>
      </c>
      <c r="F42" s="166">
        <f t="shared" si="1"/>
        <v>0</v>
      </c>
      <c r="G42" s="166">
        <f t="shared" si="2"/>
        <v>0</v>
      </c>
      <c r="H42" s="121"/>
      <c r="I42" s="213">
        <f>+'10-24 sign'!$G$14</f>
        <v>0</v>
      </c>
      <c r="J42" s="124">
        <f t="shared" si="3"/>
        <v>0</v>
      </c>
    </row>
    <row r="43" spans="2:10" ht="18.75" thickBot="1" thickTop="1">
      <c r="B43" s="122">
        <f>+'11-24 hour'!$C$7</f>
        <v>45597</v>
      </c>
      <c r="C43" s="166">
        <f t="shared" si="1"/>
        <v>0</v>
      </c>
      <c r="D43" s="166">
        <f t="shared" si="1"/>
        <v>0</v>
      </c>
      <c r="E43" s="166">
        <f t="shared" si="1"/>
        <v>0</v>
      </c>
      <c r="F43" s="166">
        <f t="shared" si="1"/>
        <v>0</v>
      </c>
      <c r="G43" s="166">
        <f t="shared" si="2"/>
        <v>0</v>
      </c>
      <c r="H43" s="121"/>
      <c r="I43" s="213">
        <f>+'11-24 sign'!$G$14</f>
        <v>0</v>
      </c>
      <c r="J43" s="124">
        <f t="shared" si="3"/>
        <v>0</v>
      </c>
    </row>
    <row r="44" spans="2:10" ht="18" thickTop="1">
      <c r="B44" s="122">
        <f>+'12-24 hour'!$C$7</f>
        <v>45627</v>
      </c>
      <c r="C44" s="166">
        <f t="shared" si="1"/>
        <v>0</v>
      </c>
      <c r="D44" s="166">
        <f t="shared" si="1"/>
        <v>0</v>
      </c>
      <c r="E44" s="166">
        <f t="shared" si="1"/>
        <v>0</v>
      </c>
      <c r="F44" s="166">
        <f t="shared" si="1"/>
        <v>0</v>
      </c>
      <c r="G44" s="166">
        <f t="shared" si="2"/>
        <v>0</v>
      </c>
      <c r="H44" s="121"/>
      <c r="I44" s="213">
        <f>+'12-24 sign'!$G$14</f>
        <v>0</v>
      </c>
      <c r="J44" s="124">
        <f t="shared" si="3"/>
        <v>0</v>
      </c>
    </row>
    <row r="45" spans="2:8" ht="15.75" thickBot="1">
      <c r="B45" s="125" t="s">
        <v>19</v>
      </c>
      <c r="C45" s="166">
        <f>SUM(C33:C44)</f>
        <v>0</v>
      </c>
      <c r="D45" s="166">
        <f>SUM(D33:D44)</f>
        <v>0</v>
      </c>
      <c r="E45" s="166">
        <f>SUM(E33:E44)</f>
        <v>0</v>
      </c>
      <c r="F45" s="166">
        <f>SUM(F33:F44)</f>
        <v>0</v>
      </c>
      <c r="G45" s="166">
        <f>SUM(G33:G44)</f>
        <v>0</v>
      </c>
      <c r="H45" s="121"/>
    </row>
    <row r="46" spans="3:7" ht="12.75" thickTop="1">
      <c r="C46" s="167"/>
      <c r="D46" s="167"/>
      <c r="E46" s="167"/>
      <c r="F46" s="167"/>
      <c r="G46" s="167"/>
    </row>
    <row r="47" spans="3:7" ht="12">
      <c r="C47" s="167"/>
      <c r="D47" s="167"/>
      <c r="E47" s="167"/>
      <c r="F47" s="167"/>
      <c r="G47" s="167"/>
    </row>
  </sheetData>
  <sheetProtection password="CCF7" sheet="1"/>
  <mergeCells count="2">
    <mergeCell ref="B15:B16"/>
    <mergeCell ref="B31:B3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H15"/>
  <sheetViews>
    <sheetView zoomScale="85" zoomScaleNormal="85" zoomScalePageLayoutView="0" workbookViewId="0" topLeftCell="A4">
      <selection activeCell="C10" sqref="C10"/>
    </sheetView>
  </sheetViews>
  <sheetFormatPr defaultColWidth="9.140625" defaultRowHeight="12.75"/>
  <cols>
    <col min="1" max="1" width="4.421875" style="1" customWidth="1"/>
    <col min="2" max="2" width="16.57421875" style="1" customWidth="1"/>
    <col min="3" max="33" width="4.140625" style="1" customWidth="1"/>
    <col min="34" max="34" width="9.140625" style="1" customWidth="1"/>
    <col min="35" max="35" width="6.140625" style="1" customWidth="1"/>
    <col min="36" max="16384" width="9.140625" style="1" customWidth="1"/>
  </cols>
  <sheetData>
    <row r="1" spans="1:34" ht="18.75" customHeight="1">
      <c r="A1" s="133"/>
      <c r="B1" s="250" t="s">
        <v>1</v>
      </c>
      <c r="C1" s="250"/>
      <c r="D1" s="250"/>
      <c r="E1" s="250"/>
      <c r="F1" s="250"/>
      <c r="G1" s="250"/>
      <c r="H1" s="250"/>
      <c r="I1" s="250"/>
      <c r="J1" s="250"/>
      <c r="K1" s="250"/>
      <c r="L1" s="250"/>
      <c r="M1" s="250"/>
      <c r="N1" s="133"/>
      <c r="O1" s="133"/>
      <c r="P1" s="133"/>
      <c r="Q1" s="133"/>
      <c r="R1" s="133"/>
      <c r="S1" s="133"/>
      <c r="T1" s="133"/>
      <c r="U1" s="133"/>
      <c r="V1" s="133"/>
      <c r="W1" s="133"/>
      <c r="X1" s="133"/>
      <c r="Y1" s="133"/>
      <c r="Z1" s="133"/>
      <c r="AA1" s="133"/>
      <c r="AB1" s="133"/>
      <c r="AC1" s="133"/>
      <c r="AD1" s="133"/>
      <c r="AE1" s="133"/>
      <c r="AF1" s="133"/>
      <c r="AG1" s="133"/>
      <c r="AH1" s="133"/>
    </row>
    <row r="2" spans="2:20" ht="15">
      <c r="B2" s="142" t="s">
        <v>4</v>
      </c>
      <c r="C2" s="143"/>
      <c r="D2" s="144"/>
      <c r="E2" s="78" t="str">
        <f>IF(DATA!$B$2=0,"",DATA!$B$2)</f>
        <v>TAU</v>
      </c>
      <c r="F2" s="29"/>
      <c r="G2" s="29"/>
      <c r="H2" s="29"/>
      <c r="I2" s="29"/>
      <c r="J2" s="29"/>
      <c r="K2" s="29"/>
      <c r="L2" s="127"/>
      <c r="M2" s="127"/>
      <c r="N2" s="127"/>
      <c r="O2" s="147" t="s">
        <v>56</v>
      </c>
      <c r="P2" s="147"/>
      <c r="Q2" s="144"/>
      <c r="R2" s="144"/>
      <c r="S2" s="144"/>
      <c r="T2" s="78" t="str">
        <f>IF(DATA!$B$5=0,"",DATA!$B$5)</f>
        <v>computer science</v>
      </c>
    </row>
    <row r="3" spans="2:20" ht="15.75" thickBot="1">
      <c r="B3" s="145" t="s">
        <v>5</v>
      </c>
      <c r="C3" s="146"/>
      <c r="D3" s="144"/>
      <c r="E3" s="78" t="str">
        <f>IF(DATA!$B$3=0,"",DATA!$B$3)</f>
        <v>Joan Smith</v>
      </c>
      <c r="F3" s="29"/>
      <c r="G3" s="29"/>
      <c r="H3" s="29"/>
      <c r="I3" s="29"/>
      <c r="J3" s="29"/>
      <c r="K3" s="29"/>
      <c r="L3" s="128"/>
      <c r="M3" s="129"/>
      <c r="N3" s="129"/>
      <c r="O3" s="148" t="s">
        <v>6</v>
      </c>
      <c r="P3" s="149"/>
      <c r="Q3" s="144"/>
      <c r="R3" s="144"/>
      <c r="S3" s="144"/>
      <c r="T3" s="78" t="str">
        <f>IF(DATA!$B$4=0,"",DATA!$B$4)</f>
        <v>PI</v>
      </c>
    </row>
    <row r="4" spans="2:13" ht="20.25" thickBot="1">
      <c r="B4" s="25"/>
      <c r="C4" s="23" t="s">
        <v>0</v>
      </c>
      <c r="D4" s="24"/>
      <c r="E4" s="248">
        <f>+C7</f>
        <v>45292</v>
      </c>
      <c r="F4" s="248"/>
      <c r="G4" s="248"/>
      <c r="H4" s="248"/>
      <c r="I4" s="248"/>
      <c r="J4" s="248"/>
      <c r="K4" s="248"/>
      <c r="L4" s="249"/>
      <c r="M4" s="22"/>
    </row>
    <row r="5" spans="2:34" ht="12">
      <c r="B5" s="2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3"/>
    </row>
    <row r="6" spans="2:34" ht="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2.75" customHeight="1">
      <c r="A7" s="16"/>
      <c r="B7" s="26" t="s">
        <v>30</v>
      </c>
      <c r="C7" s="64">
        <v>45292</v>
      </c>
      <c r="D7" s="64">
        <f>+C7+1</f>
        <v>45293</v>
      </c>
      <c r="E7" s="64">
        <f aca="true" t="shared" si="0" ref="E7:AG7">+D7+1</f>
        <v>45294</v>
      </c>
      <c r="F7" s="64">
        <f t="shared" si="0"/>
        <v>45295</v>
      </c>
      <c r="G7" s="15">
        <f t="shared" si="0"/>
        <v>45296</v>
      </c>
      <c r="H7" s="15">
        <f t="shared" si="0"/>
        <v>45297</v>
      </c>
      <c r="I7" s="64">
        <f t="shared" si="0"/>
        <v>45298</v>
      </c>
      <c r="J7" s="64">
        <f t="shared" si="0"/>
        <v>45299</v>
      </c>
      <c r="K7" s="64">
        <f t="shared" si="0"/>
        <v>45300</v>
      </c>
      <c r="L7" s="64">
        <f t="shared" si="0"/>
        <v>45301</v>
      </c>
      <c r="M7" s="64">
        <f t="shared" si="0"/>
        <v>45302</v>
      </c>
      <c r="N7" s="15">
        <f t="shared" si="0"/>
        <v>45303</v>
      </c>
      <c r="O7" s="15">
        <f t="shared" si="0"/>
        <v>45304</v>
      </c>
      <c r="P7" s="64">
        <f t="shared" si="0"/>
        <v>45305</v>
      </c>
      <c r="Q7" s="64">
        <f t="shared" si="0"/>
        <v>45306</v>
      </c>
      <c r="R7" s="64">
        <f t="shared" si="0"/>
        <v>45307</v>
      </c>
      <c r="S7" s="64">
        <f t="shared" si="0"/>
        <v>45308</v>
      </c>
      <c r="T7" s="64">
        <f t="shared" si="0"/>
        <v>45309</v>
      </c>
      <c r="U7" s="15">
        <f t="shared" si="0"/>
        <v>45310</v>
      </c>
      <c r="V7" s="15">
        <f t="shared" si="0"/>
        <v>45311</v>
      </c>
      <c r="W7" s="64">
        <f t="shared" si="0"/>
        <v>45312</v>
      </c>
      <c r="X7" s="64">
        <f t="shared" si="0"/>
        <v>45313</v>
      </c>
      <c r="Y7" s="64">
        <f t="shared" si="0"/>
        <v>45314</v>
      </c>
      <c r="Z7" s="64">
        <f t="shared" si="0"/>
        <v>45315</v>
      </c>
      <c r="AA7" s="64">
        <f t="shared" si="0"/>
        <v>45316</v>
      </c>
      <c r="AB7" s="15">
        <f t="shared" si="0"/>
        <v>45317</v>
      </c>
      <c r="AC7" s="15">
        <f>+AB7+1</f>
        <v>45318</v>
      </c>
      <c r="AD7" s="64">
        <f t="shared" si="0"/>
        <v>45319</v>
      </c>
      <c r="AE7" s="64">
        <f t="shared" si="0"/>
        <v>45320</v>
      </c>
      <c r="AF7" s="64">
        <f>+AE7+1</f>
        <v>45321</v>
      </c>
      <c r="AG7" s="64">
        <f t="shared" si="0"/>
        <v>45322</v>
      </c>
      <c r="AH7" s="140" t="s">
        <v>31</v>
      </c>
    </row>
    <row r="8" spans="1:34" ht="12" customHeight="1">
      <c r="A8" s="16"/>
      <c r="B8" s="27"/>
      <c r="C8" s="65">
        <f>+C7</f>
        <v>45292</v>
      </c>
      <c r="D8" s="65">
        <f>+D7</f>
        <v>45293</v>
      </c>
      <c r="E8" s="65">
        <f aca="true" t="shared" si="1" ref="E8:AG8">+E7</f>
        <v>45294</v>
      </c>
      <c r="F8" s="65">
        <f t="shared" si="1"/>
        <v>45295</v>
      </c>
      <c r="G8" s="17">
        <f t="shared" si="1"/>
        <v>45296</v>
      </c>
      <c r="H8" s="17">
        <f t="shared" si="1"/>
        <v>45297</v>
      </c>
      <c r="I8" s="65">
        <f t="shared" si="1"/>
        <v>45298</v>
      </c>
      <c r="J8" s="65">
        <f t="shared" si="1"/>
        <v>45299</v>
      </c>
      <c r="K8" s="65">
        <f t="shared" si="1"/>
        <v>45300</v>
      </c>
      <c r="L8" s="65">
        <f t="shared" si="1"/>
        <v>45301</v>
      </c>
      <c r="M8" s="65">
        <f t="shared" si="1"/>
        <v>45302</v>
      </c>
      <c r="N8" s="17">
        <f t="shared" si="1"/>
        <v>45303</v>
      </c>
      <c r="O8" s="17">
        <f t="shared" si="1"/>
        <v>45304</v>
      </c>
      <c r="P8" s="65">
        <f t="shared" si="1"/>
        <v>45305</v>
      </c>
      <c r="Q8" s="65">
        <f t="shared" si="1"/>
        <v>45306</v>
      </c>
      <c r="R8" s="65">
        <f t="shared" si="1"/>
        <v>45307</v>
      </c>
      <c r="S8" s="65">
        <f t="shared" si="1"/>
        <v>45308</v>
      </c>
      <c r="T8" s="65">
        <f t="shared" si="1"/>
        <v>45309</v>
      </c>
      <c r="U8" s="17">
        <f t="shared" si="1"/>
        <v>45310</v>
      </c>
      <c r="V8" s="17">
        <f t="shared" si="1"/>
        <v>45311</v>
      </c>
      <c r="W8" s="65">
        <f t="shared" si="1"/>
        <v>45312</v>
      </c>
      <c r="X8" s="65">
        <f t="shared" si="1"/>
        <v>45313</v>
      </c>
      <c r="Y8" s="65">
        <f t="shared" si="1"/>
        <v>45314</v>
      </c>
      <c r="Z8" s="65">
        <f t="shared" si="1"/>
        <v>45315</v>
      </c>
      <c r="AA8" s="65">
        <f t="shared" si="1"/>
        <v>45316</v>
      </c>
      <c r="AB8" s="17">
        <f t="shared" si="1"/>
        <v>45317</v>
      </c>
      <c r="AC8" s="17">
        <f t="shared" si="1"/>
        <v>45318</v>
      </c>
      <c r="AD8" s="65">
        <f t="shared" si="1"/>
        <v>45319</v>
      </c>
      <c r="AE8" s="65">
        <f t="shared" si="1"/>
        <v>45320</v>
      </c>
      <c r="AF8" s="65">
        <f t="shared" si="1"/>
        <v>45321</v>
      </c>
      <c r="AG8" s="65">
        <f t="shared" si="1"/>
        <v>45322</v>
      </c>
      <c r="AH8" s="18"/>
    </row>
    <row r="9" spans="1:34" ht="43.5" customHeight="1">
      <c r="A9" s="16"/>
      <c r="B9" s="61" t="s">
        <v>44</v>
      </c>
      <c r="C9" s="66"/>
      <c r="D9" s="66"/>
      <c r="E9" s="66"/>
      <c r="F9" s="66"/>
      <c r="G9" s="18"/>
      <c r="H9" s="18"/>
      <c r="I9" s="66"/>
      <c r="J9" s="66"/>
      <c r="K9" s="67"/>
      <c r="L9" s="66"/>
      <c r="M9" s="66"/>
      <c r="N9" s="18"/>
      <c r="O9" s="18"/>
      <c r="P9" s="66"/>
      <c r="Q9" s="66"/>
      <c r="R9" s="66"/>
      <c r="S9" s="66"/>
      <c r="T9" s="66"/>
      <c r="U9" s="18"/>
      <c r="V9" s="18"/>
      <c r="W9" s="66"/>
      <c r="X9" s="67"/>
      <c r="Y9" s="66"/>
      <c r="Z9" s="66"/>
      <c r="AA9" s="66"/>
      <c r="AB9" s="18"/>
      <c r="AC9" s="18"/>
      <c r="AD9" s="66"/>
      <c r="AE9" s="66"/>
      <c r="AF9" s="217" t="s">
        <v>123</v>
      </c>
      <c r="AG9" s="66"/>
      <c r="AH9" s="18"/>
    </row>
    <row r="10" spans="1:34" s="29" customFormat="1" ht="28.5" customHeight="1">
      <c r="A10" s="14" t="s">
        <v>32</v>
      </c>
      <c r="B10" s="139" t="str">
        <f>IF(DATA!$B$7=0,"",DATA!$B$7)</f>
        <v>FOC3 101054741</v>
      </c>
      <c r="C10" s="134"/>
      <c r="D10" s="134"/>
      <c r="E10" s="134"/>
      <c r="F10" s="134"/>
      <c r="G10" s="135"/>
      <c r="H10" s="135"/>
      <c r="I10" s="134"/>
      <c r="J10" s="134"/>
      <c r="K10" s="134"/>
      <c r="L10" s="134"/>
      <c r="M10" s="134"/>
      <c r="N10" s="135"/>
      <c r="O10" s="135"/>
      <c r="P10" s="134"/>
      <c r="Q10" s="134"/>
      <c r="R10" s="134"/>
      <c r="S10" s="134"/>
      <c r="T10" s="134"/>
      <c r="U10" s="135"/>
      <c r="V10" s="135"/>
      <c r="W10" s="134"/>
      <c r="X10" s="134"/>
      <c r="Y10" s="134"/>
      <c r="Z10" s="134"/>
      <c r="AA10" s="134"/>
      <c r="AB10" s="135"/>
      <c r="AC10" s="135"/>
      <c r="AD10" s="134"/>
      <c r="AE10" s="134"/>
      <c r="AF10" s="134"/>
      <c r="AG10" s="134"/>
      <c r="AH10" s="28">
        <f>SUM(C10:AG10)</f>
        <v>0</v>
      </c>
    </row>
    <row r="11" spans="1:34" s="29" customFormat="1" ht="28.5" customHeight="1">
      <c r="A11" s="14" t="s">
        <v>33</v>
      </c>
      <c r="B11" s="139">
        <f>IF(DATA!$B$8=0,"",DATA!$B$8)</f>
      </c>
      <c r="C11" s="134"/>
      <c r="D11" s="134"/>
      <c r="E11" s="134"/>
      <c r="F11" s="134"/>
      <c r="G11" s="135"/>
      <c r="H11" s="135"/>
      <c r="I11" s="134"/>
      <c r="J11" s="134"/>
      <c r="K11" s="136"/>
      <c r="L11" s="134"/>
      <c r="M11" s="134"/>
      <c r="N11" s="135"/>
      <c r="O11" s="135"/>
      <c r="P11" s="134"/>
      <c r="Q11" s="134"/>
      <c r="R11" s="134"/>
      <c r="S11" s="134"/>
      <c r="T11" s="134"/>
      <c r="U11" s="135"/>
      <c r="V11" s="135"/>
      <c r="W11" s="134"/>
      <c r="X11" s="134"/>
      <c r="Y11" s="134"/>
      <c r="Z11" s="134"/>
      <c r="AA11" s="134"/>
      <c r="AB11" s="135"/>
      <c r="AC11" s="135"/>
      <c r="AD11" s="134"/>
      <c r="AE11" s="134"/>
      <c r="AF11" s="134"/>
      <c r="AG11" s="134"/>
      <c r="AH11" s="28">
        <f>SUM(C11:AG11)</f>
        <v>0</v>
      </c>
    </row>
    <row r="12" spans="1:34" s="29" customFormat="1" ht="26.25" customHeight="1">
      <c r="A12" s="14" t="s">
        <v>34</v>
      </c>
      <c r="B12" s="139">
        <f>IF(DATA!$B$9=0,"",DATA!$B$9)</f>
      </c>
      <c r="C12" s="134"/>
      <c r="D12" s="134"/>
      <c r="E12" s="134"/>
      <c r="F12" s="134"/>
      <c r="G12" s="135"/>
      <c r="H12" s="135"/>
      <c r="I12" s="134"/>
      <c r="J12" s="134"/>
      <c r="K12" s="136"/>
      <c r="L12" s="134"/>
      <c r="M12" s="134"/>
      <c r="N12" s="135"/>
      <c r="O12" s="135"/>
      <c r="P12" s="134"/>
      <c r="Q12" s="134"/>
      <c r="R12" s="134"/>
      <c r="S12" s="134"/>
      <c r="T12" s="134"/>
      <c r="U12" s="135"/>
      <c r="V12" s="135"/>
      <c r="W12" s="134"/>
      <c r="X12" s="134"/>
      <c r="Y12" s="134"/>
      <c r="Z12" s="134"/>
      <c r="AA12" s="134"/>
      <c r="AB12" s="135"/>
      <c r="AC12" s="135"/>
      <c r="AD12" s="134"/>
      <c r="AE12" s="134"/>
      <c r="AF12" s="134"/>
      <c r="AG12" s="134"/>
      <c r="AH12" s="28">
        <f>SUM(C12:AG12)</f>
        <v>0</v>
      </c>
    </row>
    <row r="13" spans="1:34" s="29" customFormat="1" ht="26.25" customHeight="1">
      <c r="A13" s="14" t="s">
        <v>35</v>
      </c>
      <c r="B13" s="139">
        <f>IF(DATA!$B$10=0,"",DATA!$B$10)</f>
      </c>
      <c r="C13" s="134"/>
      <c r="D13" s="134"/>
      <c r="E13" s="134"/>
      <c r="F13" s="134"/>
      <c r="G13" s="135"/>
      <c r="H13" s="135"/>
      <c r="I13" s="134"/>
      <c r="J13" s="134"/>
      <c r="K13" s="136"/>
      <c r="L13" s="134"/>
      <c r="M13" s="134"/>
      <c r="N13" s="135"/>
      <c r="O13" s="135"/>
      <c r="P13" s="134"/>
      <c r="Q13" s="134"/>
      <c r="R13" s="134"/>
      <c r="S13" s="134"/>
      <c r="T13" s="134"/>
      <c r="U13" s="135"/>
      <c r="V13" s="135"/>
      <c r="W13" s="134"/>
      <c r="X13" s="134"/>
      <c r="Y13" s="134"/>
      <c r="Z13" s="134"/>
      <c r="AA13" s="134"/>
      <c r="AB13" s="135"/>
      <c r="AC13" s="135"/>
      <c r="AD13" s="134"/>
      <c r="AE13" s="134"/>
      <c r="AF13" s="134"/>
      <c r="AG13" s="134"/>
      <c r="AH13" s="28">
        <f>SUM(C13:AG13)</f>
        <v>0</v>
      </c>
    </row>
    <row r="14" spans="1:34" ht="14.25" customHeight="1">
      <c r="A14" s="16"/>
      <c r="B14" s="27"/>
      <c r="C14" s="66"/>
      <c r="D14" s="66"/>
      <c r="E14" s="66"/>
      <c r="F14" s="66"/>
      <c r="G14" s="18"/>
      <c r="H14" s="18"/>
      <c r="I14" s="66"/>
      <c r="J14" s="66"/>
      <c r="K14" s="66"/>
      <c r="L14" s="66"/>
      <c r="M14" s="66"/>
      <c r="N14" s="18"/>
      <c r="O14" s="18"/>
      <c r="P14" s="66"/>
      <c r="Q14" s="66"/>
      <c r="R14" s="66"/>
      <c r="S14" s="66"/>
      <c r="T14" s="66"/>
      <c r="U14" s="18"/>
      <c r="V14" s="18"/>
      <c r="W14" s="66"/>
      <c r="X14" s="66"/>
      <c r="Y14" s="66"/>
      <c r="Z14" s="66"/>
      <c r="AA14" s="66"/>
      <c r="AB14" s="18"/>
      <c r="AC14" s="18"/>
      <c r="AD14" s="66"/>
      <c r="AE14" s="66"/>
      <c r="AF14" s="66"/>
      <c r="AG14" s="66"/>
      <c r="AH14" s="18"/>
    </row>
    <row r="15" spans="1:34" ht="14.25" customHeight="1">
      <c r="A15" s="16"/>
      <c r="B15" s="27" t="s">
        <v>57</v>
      </c>
      <c r="C15" s="66">
        <f>SUM(C10:C14)</f>
        <v>0</v>
      </c>
      <c r="D15" s="66">
        <f aca="true" t="shared" si="2" ref="D15:AG15">SUM(D10:D14)</f>
        <v>0</v>
      </c>
      <c r="E15" s="66">
        <f t="shared" si="2"/>
        <v>0</v>
      </c>
      <c r="F15" s="66">
        <f t="shared" si="2"/>
        <v>0</v>
      </c>
      <c r="G15" s="18">
        <f t="shared" si="2"/>
        <v>0</v>
      </c>
      <c r="H15" s="18">
        <f t="shared" si="2"/>
        <v>0</v>
      </c>
      <c r="I15" s="66">
        <f t="shared" si="2"/>
        <v>0</v>
      </c>
      <c r="J15" s="66">
        <f t="shared" si="2"/>
        <v>0</v>
      </c>
      <c r="K15" s="66">
        <f t="shared" si="2"/>
        <v>0</v>
      </c>
      <c r="L15" s="66">
        <f t="shared" si="2"/>
        <v>0</v>
      </c>
      <c r="M15" s="66">
        <f t="shared" si="2"/>
        <v>0</v>
      </c>
      <c r="N15" s="18">
        <f t="shared" si="2"/>
        <v>0</v>
      </c>
      <c r="O15" s="18">
        <f t="shared" si="2"/>
        <v>0</v>
      </c>
      <c r="P15" s="66">
        <f t="shared" si="2"/>
        <v>0</v>
      </c>
      <c r="Q15" s="66">
        <f t="shared" si="2"/>
        <v>0</v>
      </c>
      <c r="R15" s="66">
        <f t="shared" si="2"/>
        <v>0</v>
      </c>
      <c r="S15" s="66">
        <f t="shared" si="2"/>
        <v>0</v>
      </c>
      <c r="T15" s="66">
        <f t="shared" si="2"/>
        <v>0</v>
      </c>
      <c r="U15" s="18">
        <f t="shared" si="2"/>
        <v>0</v>
      </c>
      <c r="V15" s="18">
        <f t="shared" si="2"/>
        <v>0</v>
      </c>
      <c r="W15" s="66">
        <f t="shared" si="2"/>
        <v>0</v>
      </c>
      <c r="X15" s="66">
        <f t="shared" si="2"/>
        <v>0</v>
      </c>
      <c r="Y15" s="66">
        <f t="shared" si="2"/>
        <v>0</v>
      </c>
      <c r="Z15" s="66">
        <f t="shared" si="2"/>
        <v>0</v>
      </c>
      <c r="AA15" s="66">
        <f t="shared" si="2"/>
        <v>0</v>
      </c>
      <c r="AB15" s="18">
        <f t="shared" si="2"/>
        <v>0</v>
      </c>
      <c r="AC15" s="18">
        <f t="shared" si="2"/>
        <v>0</v>
      </c>
      <c r="AD15" s="66">
        <f t="shared" si="2"/>
        <v>0</v>
      </c>
      <c r="AE15" s="66">
        <f t="shared" si="2"/>
        <v>0</v>
      </c>
      <c r="AF15" s="66">
        <f t="shared" si="2"/>
        <v>0</v>
      </c>
      <c r="AG15" s="66">
        <f t="shared" si="2"/>
        <v>0</v>
      </c>
      <c r="AH15" s="18">
        <f>SUM(AH10:AH14)</f>
        <v>0</v>
      </c>
    </row>
  </sheetData>
  <sheetProtection password="CCF7" sheet="1" formatColumns="0" selectLockedCells="1"/>
  <mergeCells count="2">
    <mergeCell ref="E4:L4"/>
    <mergeCell ref="B1:M1"/>
  </mergeCells>
  <printOptions/>
  <pageMargins left="0.35433070866141736" right="0.35433070866141736" top="0.984251968503937" bottom="0.984251968503937" header="0.5118110236220472" footer="0.5118110236220472"/>
  <pageSetup fitToHeight="1" fitToWidth="1" horizontalDpi="600" verticalDpi="600" orientation="landscape" paperSize="9" scale="89" r:id="rId1"/>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H15"/>
  <sheetViews>
    <sheetView zoomScale="85" zoomScaleNormal="85" zoomScalePageLayoutView="0" workbookViewId="0" topLeftCell="A1">
      <selection activeCell="C10" sqref="C10"/>
    </sheetView>
  </sheetViews>
  <sheetFormatPr defaultColWidth="9.140625" defaultRowHeight="12.75"/>
  <cols>
    <col min="1" max="1" width="4.421875" style="1" customWidth="1"/>
    <col min="2" max="2" width="16.57421875" style="1" customWidth="1"/>
    <col min="3" max="33" width="4.140625" style="1" customWidth="1"/>
    <col min="34" max="34" width="9.140625" style="1" customWidth="1"/>
    <col min="35" max="35" width="6.140625" style="1" customWidth="1"/>
    <col min="36" max="16384" width="9.140625" style="1" customWidth="1"/>
  </cols>
  <sheetData>
    <row r="1" spans="1:34" ht="18.75" customHeight="1">
      <c r="A1" s="133"/>
      <c r="B1" s="250" t="s">
        <v>1</v>
      </c>
      <c r="C1" s="250"/>
      <c r="D1" s="250"/>
      <c r="E1" s="250"/>
      <c r="F1" s="250"/>
      <c r="G1" s="250"/>
      <c r="H1" s="250"/>
      <c r="I1" s="250"/>
      <c r="J1" s="250"/>
      <c r="K1" s="250"/>
      <c r="L1" s="250"/>
      <c r="M1" s="250"/>
      <c r="N1" s="133"/>
      <c r="O1" s="133"/>
      <c r="P1" s="133"/>
      <c r="Q1" s="133"/>
      <c r="R1" s="133"/>
      <c r="S1" s="133"/>
      <c r="T1" s="133"/>
      <c r="U1" s="133"/>
      <c r="V1" s="133"/>
      <c r="W1" s="133"/>
      <c r="X1" s="133"/>
      <c r="Y1" s="133"/>
      <c r="Z1" s="133"/>
      <c r="AA1" s="133"/>
      <c r="AB1" s="133"/>
      <c r="AC1" s="133"/>
      <c r="AD1" s="133"/>
      <c r="AE1" s="133"/>
      <c r="AF1" s="133"/>
      <c r="AG1" s="133"/>
      <c r="AH1" s="133"/>
    </row>
    <row r="2" spans="2:20" ht="15">
      <c r="B2" s="142" t="s">
        <v>4</v>
      </c>
      <c r="C2" s="143"/>
      <c r="D2" s="144"/>
      <c r="E2" s="78" t="str">
        <f>IF(DATA!$B$2=0,"",DATA!$B$2)</f>
        <v>TAU</v>
      </c>
      <c r="F2" s="29"/>
      <c r="G2" s="29"/>
      <c r="H2" s="29"/>
      <c r="I2" s="29"/>
      <c r="J2" s="29"/>
      <c r="K2" s="29"/>
      <c r="L2" s="127"/>
      <c r="M2" s="127"/>
      <c r="N2" s="127"/>
      <c r="O2" s="147" t="s">
        <v>56</v>
      </c>
      <c r="P2" s="147"/>
      <c r="Q2" s="144"/>
      <c r="R2" s="144"/>
      <c r="S2" s="144"/>
      <c r="T2" s="78" t="str">
        <f>IF(DATA!$B$5=0,"",DATA!$B$5)</f>
        <v>computer science</v>
      </c>
    </row>
    <row r="3" spans="2:20" ht="15.75" thickBot="1">
      <c r="B3" s="145" t="s">
        <v>5</v>
      </c>
      <c r="C3" s="146"/>
      <c r="D3" s="144"/>
      <c r="E3" s="78" t="str">
        <f>IF(DATA!$B$3=0,"",DATA!$B$3)</f>
        <v>Joan Smith</v>
      </c>
      <c r="F3" s="29"/>
      <c r="G3" s="29"/>
      <c r="H3" s="29"/>
      <c r="I3" s="29"/>
      <c r="J3" s="29"/>
      <c r="K3" s="29"/>
      <c r="L3" s="128"/>
      <c r="M3" s="129"/>
      <c r="N3" s="129"/>
      <c r="O3" s="148" t="s">
        <v>6</v>
      </c>
      <c r="P3" s="149"/>
      <c r="Q3" s="144"/>
      <c r="R3" s="144"/>
      <c r="S3" s="144"/>
      <c r="T3" s="78" t="str">
        <f>IF(DATA!$B$4=0,"",DATA!$B$4)</f>
        <v>PI</v>
      </c>
    </row>
    <row r="4" spans="2:13" ht="20.25" thickBot="1">
      <c r="B4" s="25"/>
      <c r="C4" s="23" t="s">
        <v>0</v>
      </c>
      <c r="D4" s="24"/>
      <c r="E4" s="248">
        <v>45323</v>
      </c>
      <c r="F4" s="248"/>
      <c r="G4" s="248"/>
      <c r="H4" s="248"/>
      <c r="I4" s="248"/>
      <c r="J4" s="248"/>
      <c r="K4" s="248"/>
      <c r="L4" s="249"/>
      <c r="M4" s="22"/>
    </row>
    <row r="5" spans="2:34" ht="12">
      <c r="B5" s="2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row>
    <row r="6" spans="2:34" ht="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2.75" customHeight="1">
      <c r="A7" s="16"/>
      <c r="B7" s="27" t="s">
        <v>30</v>
      </c>
      <c r="C7" s="64">
        <f>+E4</f>
        <v>45323</v>
      </c>
      <c r="D7" s="15">
        <f>+C7+1</f>
        <v>45324</v>
      </c>
      <c r="E7" s="15">
        <f aca="true" t="shared" si="0" ref="E7:AE7">+D7+1</f>
        <v>45325</v>
      </c>
      <c r="F7" s="64">
        <f t="shared" si="0"/>
        <v>45326</v>
      </c>
      <c r="G7" s="64">
        <f t="shared" si="0"/>
        <v>45327</v>
      </c>
      <c r="H7" s="64">
        <f t="shared" si="0"/>
        <v>45328</v>
      </c>
      <c r="I7" s="64">
        <f t="shared" si="0"/>
        <v>45329</v>
      </c>
      <c r="J7" s="64">
        <f t="shared" si="0"/>
        <v>45330</v>
      </c>
      <c r="K7" s="15">
        <f t="shared" si="0"/>
        <v>45331</v>
      </c>
      <c r="L7" s="15">
        <f t="shared" si="0"/>
        <v>45332</v>
      </c>
      <c r="M7" s="64">
        <f t="shared" si="0"/>
        <v>45333</v>
      </c>
      <c r="N7" s="64">
        <f t="shared" si="0"/>
        <v>45334</v>
      </c>
      <c r="O7" s="64">
        <f t="shared" si="0"/>
        <v>45335</v>
      </c>
      <c r="P7" s="64">
        <f t="shared" si="0"/>
        <v>45336</v>
      </c>
      <c r="Q7" s="64">
        <f t="shared" si="0"/>
        <v>45337</v>
      </c>
      <c r="R7" s="15">
        <f t="shared" si="0"/>
        <v>45338</v>
      </c>
      <c r="S7" s="15">
        <f t="shared" si="0"/>
        <v>45339</v>
      </c>
      <c r="T7" s="64">
        <f t="shared" si="0"/>
        <v>45340</v>
      </c>
      <c r="U7" s="64">
        <f t="shared" si="0"/>
        <v>45341</v>
      </c>
      <c r="V7" s="64">
        <f t="shared" si="0"/>
        <v>45342</v>
      </c>
      <c r="W7" s="64">
        <f t="shared" si="0"/>
        <v>45343</v>
      </c>
      <c r="X7" s="64">
        <f t="shared" si="0"/>
        <v>45344</v>
      </c>
      <c r="Y7" s="15">
        <f t="shared" si="0"/>
        <v>45345</v>
      </c>
      <c r="Z7" s="15">
        <f t="shared" si="0"/>
        <v>45346</v>
      </c>
      <c r="AA7" s="64">
        <f t="shared" si="0"/>
        <v>45347</v>
      </c>
      <c r="AB7" s="64">
        <f t="shared" si="0"/>
        <v>45348</v>
      </c>
      <c r="AC7" s="64">
        <f>+AB7+1</f>
        <v>45349</v>
      </c>
      <c r="AD7" s="64">
        <f t="shared" si="0"/>
        <v>45350</v>
      </c>
      <c r="AE7" s="64">
        <f t="shared" si="0"/>
        <v>45351</v>
      </c>
      <c r="AF7" s="64"/>
      <c r="AG7" s="64"/>
      <c r="AH7" s="141" t="s">
        <v>31</v>
      </c>
    </row>
    <row r="8" spans="1:34" ht="12" customHeight="1">
      <c r="A8" s="16"/>
      <c r="B8" s="27"/>
      <c r="C8" s="65">
        <f>+C7</f>
        <v>45323</v>
      </c>
      <c r="D8" s="17">
        <f>+D7</f>
        <v>45324</v>
      </c>
      <c r="E8" s="17">
        <f aca="true" t="shared" si="1" ref="E8:AD8">+E7</f>
        <v>45325</v>
      </c>
      <c r="F8" s="65">
        <f t="shared" si="1"/>
        <v>45326</v>
      </c>
      <c r="G8" s="65">
        <f t="shared" si="1"/>
        <v>45327</v>
      </c>
      <c r="H8" s="65">
        <f t="shared" si="1"/>
        <v>45328</v>
      </c>
      <c r="I8" s="65">
        <f t="shared" si="1"/>
        <v>45329</v>
      </c>
      <c r="J8" s="65">
        <f t="shared" si="1"/>
        <v>45330</v>
      </c>
      <c r="K8" s="17">
        <f t="shared" si="1"/>
        <v>45331</v>
      </c>
      <c r="L8" s="17">
        <f t="shared" si="1"/>
        <v>45332</v>
      </c>
      <c r="M8" s="65">
        <f t="shared" si="1"/>
        <v>45333</v>
      </c>
      <c r="N8" s="65">
        <f t="shared" si="1"/>
        <v>45334</v>
      </c>
      <c r="O8" s="65">
        <f t="shared" si="1"/>
        <v>45335</v>
      </c>
      <c r="P8" s="65">
        <f t="shared" si="1"/>
        <v>45336</v>
      </c>
      <c r="Q8" s="65">
        <f t="shared" si="1"/>
        <v>45337</v>
      </c>
      <c r="R8" s="17">
        <f t="shared" si="1"/>
        <v>45338</v>
      </c>
      <c r="S8" s="17">
        <f t="shared" si="1"/>
        <v>45339</v>
      </c>
      <c r="T8" s="65">
        <f t="shared" si="1"/>
        <v>45340</v>
      </c>
      <c r="U8" s="65">
        <f t="shared" si="1"/>
        <v>45341</v>
      </c>
      <c r="V8" s="65">
        <f t="shared" si="1"/>
        <v>45342</v>
      </c>
      <c r="W8" s="65">
        <f t="shared" si="1"/>
        <v>45343</v>
      </c>
      <c r="X8" s="65">
        <f t="shared" si="1"/>
        <v>45344</v>
      </c>
      <c r="Y8" s="17">
        <f t="shared" si="1"/>
        <v>45345</v>
      </c>
      <c r="Z8" s="17">
        <f t="shared" si="1"/>
        <v>45346</v>
      </c>
      <c r="AA8" s="65">
        <f t="shared" si="1"/>
        <v>45347</v>
      </c>
      <c r="AB8" s="65">
        <f t="shared" si="1"/>
        <v>45348</v>
      </c>
      <c r="AC8" s="65">
        <f t="shared" si="1"/>
        <v>45349</v>
      </c>
      <c r="AD8" s="65">
        <f t="shared" si="1"/>
        <v>45350</v>
      </c>
      <c r="AE8" s="65">
        <f>+AE7</f>
        <v>45351</v>
      </c>
      <c r="AF8" s="65"/>
      <c r="AG8" s="65"/>
      <c r="AH8" s="18"/>
    </row>
    <row r="9" spans="1:34" ht="12.75">
      <c r="A9" s="16"/>
      <c r="B9" s="61" t="s">
        <v>44</v>
      </c>
      <c r="C9" s="66"/>
      <c r="D9" s="18"/>
      <c r="E9" s="18"/>
      <c r="F9" s="66"/>
      <c r="G9" s="66"/>
      <c r="H9" s="66"/>
      <c r="I9" s="66"/>
      <c r="J9" s="66"/>
      <c r="K9" s="18"/>
      <c r="L9" s="18"/>
      <c r="M9" s="66"/>
      <c r="N9" s="66"/>
      <c r="O9" s="66"/>
      <c r="P9" s="66"/>
      <c r="Q9" s="66"/>
      <c r="R9" s="18"/>
      <c r="S9" s="18"/>
      <c r="T9" s="66"/>
      <c r="U9" s="66"/>
      <c r="V9" s="67"/>
      <c r="W9" s="66"/>
      <c r="X9" s="66"/>
      <c r="Y9" s="18"/>
      <c r="Z9" s="18"/>
      <c r="AA9" s="66"/>
      <c r="AB9" s="66"/>
      <c r="AC9" s="66"/>
      <c r="AD9" s="66"/>
      <c r="AE9" s="66"/>
      <c r="AF9" s="66"/>
      <c r="AG9" s="66"/>
      <c r="AH9" s="18"/>
    </row>
    <row r="10" spans="1:34" s="29" customFormat="1" ht="28.5" customHeight="1">
      <c r="A10" s="14" t="s">
        <v>32</v>
      </c>
      <c r="B10" s="139" t="str">
        <f>IF(DATA!$B$7=0,"",DATA!$B$7)</f>
        <v>FOC3 101054741</v>
      </c>
      <c r="C10" s="134"/>
      <c r="D10" s="135"/>
      <c r="E10" s="135"/>
      <c r="F10" s="134"/>
      <c r="G10" s="134"/>
      <c r="H10" s="134"/>
      <c r="I10" s="134"/>
      <c r="J10" s="134"/>
      <c r="K10" s="135"/>
      <c r="L10" s="135"/>
      <c r="M10" s="134"/>
      <c r="N10" s="134"/>
      <c r="O10" s="134"/>
      <c r="P10" s="134"/>
      <c r="Q10" s="134"/>
      <c r="R10" s="135"/>
      <c r="S10" s="135"/>
      <c r="T10" s="134"/>
      <c r="U10" s="134"/>
      <c r="V10" s="136"/>
      <c r="W10" s="134"/>
      <c r="X10" s="134"/>
      <c r="Y10" s="135"/>
      <c r="Z10" s="135"/>
      <c r="AA10" s="134"/>
      <c r="AB10" s="134"/>
      <c r="AC10" s="134"/>
      <c r="AD10" s="134"/>
      <c r="AE10" s="134"/>
      <c r="AF10" s="134"/>
      <c r="AG10" s="134"/>
      <c r="AH10" s="28">
        <f>SUM(C10:AG10)</f>
        <v>0</v>
      </c>
    </row>
    <row r="11" spans="1:34" s="29" customFormat="1" ht="28.5" customHeight="1">
      <c r="A11" s="14" t="s">
        <v>33</v>
      </c>
      <c r="B11" s="139">
        <f>IF(DATA!$B$8=0,"",DATA!$B$8)</f>
      </c>
      <c r="C11" s="134"/>
      <c r="D11" s="135"/>
      <c r="E11" s="135"/>
      <c r="F11" s="134"/>
      <c r="G11" s="134"/>
      <c r="H11" s="134"/>
      <c r="I11" s="134"/>
      <c r="J11" s="134"/>
      <c r="K11" s="135"/>
      <c r="L11" s="135"/>
      <c r="M11" s="134"/>
      <c r="N11" s="134"/>
      <c r="O11" s="134"/>
      <c r="P11" s="134"/>
      <c r="Q11" s="134"/>
      <c r="R11" s="135"/>
      <c r="S11" s="135"/>
      <c r="T11" s="134"/>
      <c r="U11" s="134"/>
      <c r="V11" s="136"/>
      <c r="W11" s="134"/>
      <c r="X11" s="134"/>
      <c r="Y11" s="135"/>
      <c r="Z11" s="135"/>
      <c r="AA11" s="134"/>
      <c r="AB11" s="134"/>
      <c r="AC11" s="134"/>
      <c r="AD11" s="134"/>
      <c r="AE11" s="134"/>
      <c r="AF11" s="134"/>
      <c r="AG11" s="134"/>
      <c r="AH11" s="28">
        <f>SUM(C11:AG11)</f>
        <v>0</v>
      </c>
    </row>
    <row r="12" spans="1:34" s="29" customFormat="1" ht="26.25" customHeight="1">
      <c r="A12" s="14" t="s">
        <v>34</v>
      </c>
      <c r="B12" s="139">
        <f>IF(DATA!$B$9=0,"",DATA!$B$9)</f>
      </c>
      <c r="C12" s="134"/>
      <c r="D12" s="135"/>
      <c r="E12" s="135"/>
      <c r="F12" s="134"/>
      <c r="G12" s="134"/>
      <c r="H12" s="134"/>
      <c r="I12" s="134"/>
      <c r="J12" s="134"/>
      <c r="K12" s="135"/>
      <c r="L12" s="135"/>
      <c r="M12" s="134"/>
      <c r="N12" s="134"/>
      <c r="O12" s="134"/>
      <c r="P12" s="134"/>
      <c r="Q12" s="134"/>
      <c r="R12" s="135"/>
      <c r="S12" s="135"/>
      <c r="T12" s="134"/>
      <c r="U12" s="134"/>
      <c r="V12" s="136"/>
      <c r="W12" s="134"/>
      <c r="X12" s="134"/>
      <c r="Y12" s="135"/>
      <c r="Z12" s="135"/>
      <c r="AA12" s="134"/>
      <c r="AB12" s="134"/>
      <c r="AC12" s="134"/>
      <c r="AD12" s="134"/>
      <c r="AE12" s="134"/>
      <c r="AF12" s="134"/>
      <c r="AG12" s="134"/>
      <c r="AH12" s="28">
        <f>SUM(C12:AG12)</f>
        <v>0</v>
      </c>
    </row>
    <row r="13" spans="1:34" s="29" customFormat="1" ht="26.25" customHeight="1">
      <c r="A13" s="14" t="s">
        <v>35</v>
      </c>
      <c r="B13" s="139">
        <f>IF(DATA!$B$10=0,"",DATA!$B$10)</f>
      </c>
      <c r="C13" s="134"/>
      <c r="D13" s="135"/>
      <c r="E13" s="135"/>
      <c r="F13" s="134"/>
      <c r="G13" s="134"/>
      <c r="H13" s="134"/>
      <c r="I13" s="134"/>
      <c r="J13" s="134"/>
      <c r="K13" s="135"/>
      <c r="L13" s="135"/>
      <c r="M13" s="134"/>
      <c r="N13" s="134"/>
      <c r="O13" s="134"/>
      <c r="P13" s="134"/>
      <c r="Q13" s="134"/>
      <c r="R13" s="135"/>
      <c r="S13" s="135"/>
      <c r="T13" s="134"/>
      <c r="U13" s="134"/>
      <c r="V13" s="136"/>
      <c r="W13" s="134"/>
      <c r="X13" s="134"/>
      <c r="Y13" s="135"/>
      <c r="Z13" s="135"/>
      <c r="AA13" s="134"/>
      <c r="AB13" s="134"/>
      <c r="AC13" s="134"/>
      <c r="AD13" s="134"/>
      <c r="AE13" s="134"/>
      <c r="AF13" s="134"/>
      <c r="AG13" s="134"/>
      <c r="AH13" s="28">
        <f>SUM(C13:AG13)</f>
        <v>0</v>
      </c>
    </row>
    <row r="14" spans="1:34" ht="14.25" customHeight="1">
      <c r="A14" s="16"/>
      <c r="B14" s="27"/>
      <c r="C14" s="66"/>
      <c r="D14" s="18"/>
      <c r="E14" s="18"/>
      <c r="F14" s="66"/>
      <c r="G14" s="66"/>
      <c r="H14" s="66"/>
      <c r="I14" s="66"/>
      <c r="J14" s="66"/>
      <c r="K14" s="18"/>
      <c r="L14" s="18"/>
      <c r="M14" s="66"/>
      <c r="N14" s="66"/>
      <c r="O14" s="66"/>
      <c r="P14" s="66"/>
      <c r="Q14" s="66"/>
      <c r="R14" s="18"/>
      <c r="S14" s="18"/>
      <c r="T14" s="66"/>
      <c r="U14" s="66"/>
      <c r="V14" s="66"/>
      <c r="W14" s="66"/>
      <c r="X14" s="66"/>
      <c r="Y14" s="18"/>
      <c r="Z14" s="18"/>
      <c r="AA14" s="66"/>
      <c r="AB14" s="66"/>
      <c r="AC14" s="66"/>
      <c r="AD14" s="66"/>
      <c r="AE14" s="66"/>
      <c r="AF14" s="66"/>
      <c r="AG14" s="66"/>
      <c r="AH14" s="18"/>
    </row>
    <row r="15" spans="1:34" ht="14.25" customHeight="1">
      <c r="A15" s="16"/>
      <c r="B15" s="27" t="s">
        <v>57</v>
      </c>
      <c r="C15" s="66">
        <f>SUM(C10:C14)</f>
        <v>0</v>
      </c>
      <c r="D15" s="18">
        <f aca="true" t="shared" si="2" ref="D15:AG15">SUM(D10:D14)</f>
        <v>0</v>
      </c>
      <c r="E15" s="18">
        <f t="shared" si="2"/>
        <v>0</v>
      </c>
      <c r="F15" s="66">
        <f t="shared" si="2"/>
        <v>0</v>
      </c>
      <c r="G15" s="66">
        <f t="shared" si="2"/>
        <v>0</v>
      </c>
      <c r="H15" s="66">
        <f t="shared" si="2"/>
        <v>0</v>
      </c>
      <c r="I15" s="66">
        <f t="shared" si="2"/>
        <v>0</v>
      </c>
      <c r="J15" s="66">
        <f t="shared" si="2"/>
        <v>0</v>
      </c>
      <c r="K15" s="18">
        <f t="shared" si="2"/>
        <v>0</v>
      </c>
      <c r="L15" s="18">
        <f t="shared" si="2"/>
        <v>0</v>
      </c>
      <c r="M15" s="66">
        <f t="shared" si="2"/>
        <v>0</v>
      </c>
      <c r="N15" s="66">
        <f t="shared" si="2"/>
        <v>0</v>
      </c>
      <c r="O15" s="66">
        <f t="shared" si="2"/>
        <v>0</v>
      </c>
      <c r="P15" s="66">
        <f t="shared" si="2"/>
        <v>0</v>
      </c>
      <c r="Q15" s="66">
        <f t="shared" si="2"/>
        <v>0</v>
      </c>
      <c r="R15" s="18">
        <f t="shared" si="2"/>
        <v>0</v>
      </c>
      <c r="S15" s="18">
        <f t="shared" si="2"/>
        <v>0</v>
      </c>
      <c r="T15" s="66">
        <f t="shared" si="2"/>
        <v>0</v>
      </c>
      <c r="U15" s="66">
        <f t="shared" si="2"/>
        <v>0</v>
      </c>
      <c r="V15" s="66">
        <f t="shared" si="2"/>
        <v>0</v>
      </c>
      <c r="W15" s="66">
        <f t="shared" si="2"/>
        <v>0</v>
      </c>
      <c r="X15" s="66">
        <f t="shared" si="2"/>
        <v>0</v>
      </c>
      <c r="Y15" s="18">
        <f t="shared" si="2"/>
        <v>0</v>
      </c>
      <c r="Z15" s="18">
        <f t="shared" si="2"/>
        <v>0</v>
      </c>
      <c r="AA15" s="66">
        <f t="shared" si="2"/>
        <v>0</v>
      </c>
      <c r="AB15" s="66">
        <f t="shared" si="2"/>
        <v>0</v>
      </c>
      <c r="AC15" s="66">
        <f t="shared" si="2"/>
        <v>0</v>
      </c>
      <c r="AD15" s="66">
        <f t="shared" si="2"/>
        <v>0</v>
      </c>
      <c r="AE15" s="66">
        <f t="shared" si="2"/>
        <v>0</v>
      </c>
      <c r="AF15" s="66">
        <f t="shared" si="2"/>
        <v>0</v>
      </c>
      <c r="AG15" s="66">
        <f t="shared" si="2"/>
        <v>0</v>
      </c>
      <c r="AH15" s="18">
        <f>SUM(AH10:AH14)</f>
        <v>0</v>
      </c>
    </row>
  </sheetData>
  <sheetProtection password="CCF7" sheet="1" formatColumns="0" selectLockedCells="1"/>
  <mergeCells count="2">
    <mergeCell ref="E4:L4"/>
    <mergeCell ref="B1:M1"/>
  </mergeCells>
  <printOptions/>
  <pageMargins left="0.35433070866141736" right="0.35433070866141736" top="0.984251968503937" bottom="0.984251968503937" header="0.5118110236220472" footer="0.5118110236220472"/>
  <pageSetup fitToHeight="1" fitToWidth="1" horizontalDpi="600" verticalDpi="600" orientation="landscape" paperSize="9" scale="89" r:id="rId1"/>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AH15"/>
  <sheetViews>
    <sheetView zoomScale="85" zoomScaleNormal="85" zoomScalePageLayoutView="0" workbookViewId="0" topLeftCell="A1">
      <selection activeCell="V10" sqref="V10"/>
    </sheetView>
  </sheetViews>
  <sheetFormatPr defaultColWidth="9.140625" defaultRowHeight="12.75"/>
  <cols>
    <col min="1" max="1" width="4.421875" style="1" customWidth="1"/>
    <col min="2" max="2" width="16.57421875" style="1" customWidth="1"/>
    <col min="3" max="33" width="4.140625" style="1" customWidth="1"/>
    <col min="34" max="34" width="9.140625" style="1" customWidth="1"/>
    <col min="35" max="35" width="6.140625" style="1" customWidth="1"/>
    <col min="36" max="16384" width="9.140625" style="1" customWidth="1"/>
  </cols>
  <sheetData>
    <row r="1" spans="1:34" ht="18.75" customHeight="1">
      <c r="A1" s="133"/>
      <c r="B1" s="250" t="s">
        <v>1</v>
      </c>
      <c r="C1" s="250"/>
      <c r="D1" s="250"/>
      <c r="E1" s="250"/>
      <c r="F1" s="250"/>
      <c r="G1" s="250"/>
      <c r="H1" s="250"/>
      <c r="I1" s="250"/>
      <c r="J1" s="250"/>
      <c r="K1" s="250"/>
      <c r="L1" s="250"/>
      <c r="M1" s="250"/>
      <c r="N1" s="133"/>
      <c r="O1" s="133"/>
      <c r="P1" s="133"/>
      <c r="Q1" s="133"/>
      <c r="R1" s="133"/>
      <c r="S1" s="133"/>
      <c r="T1" s="133"/>
      <c r="U1" s="133"/>
      <c r="V1" s="133"/>
      <c r="W1" s="133"/>
      <c r="X1" s="133"/>
      <c r="Y1" s="133"/>
      <c r="Z1" s="133"/>
      <c r="AA1" s="133"/>
      <c r="AB1" s="133"/>
      <c r="AC1" s="133"/>
      <c r="AD1" s="133"/>
      <c r="AE1" s="133"/>
      <c r="AF1" s="133"/>
      <c r="AG1" s="133"/>
      <c r="AH1" s="133"/>
    </row>
    <row r="2" spans="2:20" ht="15">
      <c r="B2" s="142" t="s">
        <v>4</v>
      </c>
      <c r="C2" s="143"/>
      <c r="D2" s="144"/>
      <c r="E2" s="78" t="str">
        <f>IF(DATA!$B$2=0,"",DATA!$B$2)</f>
        <v>TAU</v>
      </c>
      <c r="F2" s="29"/>
      <c r="G2" s="29"/>
      <c r="H2" s="29"/>
      <c r="I2" s="29"/>
      <c r="J2" s="29"/>
      <c r="K2" s="29"/>
      <c r="L2" s="127"/>
      <c r="M2" s="127"/>
      <c r="N2" s="127"/>
      <c r="O2" s="147" t="s">
        <v>56</v>
      </c>
      <c r="P2" s="147"/>
      <c r="Q2" s="144"/>
      <c r="R2" s="144"/>
      <c r="S2" s="144"/>
      <c r="T2" s="78" t="str">
        <f>IF(DATA!$B$5=0,"",DATA!$B$5)</f>
        <v>computer science</v>
      </c>
    </row>
    <row r="3" spans="2:20" ht="15.75" thickBot="1">
      <c r="B3" s="145" t="s">
        <v>5</v>
      </c>
      <c r="C3" s="146"/>
      <c r="D3" s="144"/>
      <c r="E3" s="78" t="str">
        <f>IF(DATA!$B$3=0,"",DATA!$B$3)</f>
        <v>Joan Smith</v>
      </c>
      <c r="F3" s="29"/>
      <c r="G3" s="29"/>
      <c r="H3" s="29"/>
      <c r="I3" s="29"/>
      <c r="J3" s="29"/>
      <c r="K3" s="29"/>
      <c r="L3" s="128"/>
      <c r="M3" s="129"/>
      <c r="N3" s="129"/>
      <c r="O3" s="148" t="s">
        <v>6</v>
      </c>
      <c r="P3" s="149"/>
      <c r="Q3" s="144"/>
      <c r="R3" s="144"/>
      <c r="S3" s="144"/>
      <c r="T3" s="78" t="str">
        <f>IF(DATA!$B$4=0,"",DATA!$B$4)</f>
        <v>PI</v>
      </c>
    </row>
    <row r="4" spans="2:13" ht="20.25" thickBot="1">
      <c r="B4" s="25"/>
      <c r="C4" s="23" t="s">
        <v>0</v>
      </c>
      <c r="D4" s="24"/>
      <c r="E4" s="248">
        <v>45352</v>
      </c>
      <c r="F4" s="248"/>
      <c r="G4" s="248"/>
      <c r="H4" s="248"/>
      <c r="I4" s="248"/>
      <c r="J4" s="248"/>
      <c r="K4" s="248"/>
      <c r="L4" s="249"/>
      <c r="M4" s="22"/>
    </row>
    <row r="5" spans="2:34" ht="12">
      <c r="B5" s="2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row>
    <row r="6" spans="2:34" ht="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2.75" customHeight="1">
      <c r="A7" s="16"/>
      <c r="B7" s="27" t="s">
        <v>30</v>
      </c>
      <c r="C7" s="15">
        <f>+E4</f>
        <v>45352</v>
      </c>
      <c r="D7" s="15">
        <f>+C7+1</f>
        <v>45353</v>
      </c>
      <c r="E7" s="64">
        <f aca="true" t="shared" si="0" ref="E7:AG7">+D7+1</f>
        <v>45354</v>
      </c>
      <c r="F7" s="64">
        <f t="shared" si="0"/>
        <v>45355</v>
      </c>
      <c r="G7" s="64">
        <f t="shared" si="0"/>
        <v>45356</v>
      </c>
      <c r="H7" s="64">
        <f t="shared" si="0"/>
        <v>45357</v>
      </c>
      <c r="I7" s="64">
        <f t="shared" si="0"/>
        <v>45358</v>
      </c>
      <c r="J7" s="15">
        <f t="shared" si="0"/>
        <v>45359</v>
      </c>
      <c r="K7" s="15">
        <f t="shared" si="0"/>
        <v>45360</v>
      </c>
      <c r="L7" s="64">
        <f t="shared" si="0"/>
        <v>45361</v>
      </c>
      <c r="M7" s="64">
        <f t="shared" si="0"/>
        <v>45362</v>
      </c>
      <c r="N7" s="64">
        <f t="shared" si="0"/>
        <v>45363</v>
      </c>
      <c r="O7" s="64">
        <f t="shared" si="0"/>
        <v>45364</v>
      </c>
      <c r="P7" s="64">
        <f t="shared" si="0"/>
        <v>45365</v>
      </c>
      <c r="Q7" s="15">
        <f t="shared" si="0"/>
        <v>45366</v>
      </c>
      <c r="R7" s="15">
        <f t="shared" si="0"/>
        <v>45367</v>
      </c>
      <c r="S7" s="64">
        <f t="shared" si="0"/>
        <v>45368</v>
      </c>
      <c r="T7" s="64">
        <f t="shared" si="0"/>
        <v>45369</v>
      </c>
      <c r="U7" s="64">
        <f t="shared" si="0"/>
        <v>45370</v>
      </c>
      <c r="V7" s="64">
        <f t="shared" si="0"/>
        <v>45371</v>
      </c>
      <c r="W7" s="64">
        <f t="shared" si="0"/>
        <v>45372</v>
      </c>
      <c r="X7" s="15">
        <f t="shared" si="0"/>
        <v>45373</v>
      </c>
      <c r="Y7" s="15">
        <f t="shared" si="0"/>
        <v>45374</v>
      </c>
      <c r="Z7" s="72">
        <f t="shared" si="0"/>
        <v>45375</v>
      </c>
      <c r="AA7" s="64">
        <f t="shared" si="0"/>
        <v>45376</v>
      </c>
      <c r="AB7" s="64">
        <f t="shared" si="0"/>
        <v>45377</v>
      </c>
      <c r="AC7" s="64">
        <f>+AB7+1</f>
        <v>45378</v>
      </c>
      <c r="AD7" s="64">
        <f t="shared" si="0"/>
        <v>45379</v>
      </c>
      <c r="AE7" s="15">
        <f t="shared" si="0"/>
        <v>45380</v>
      </c>
      <c r="AF7" s="15">
        <f>+AE7+1</f>
        <v>45381</v>
      </c>
      <c r="AG7" s="64">
        <f t="shared" si="0"/>
        <v>45382</v>
      </c>
      <c r="AH7" s="141" t="s">
        <v>31</v>
      </c>
    </row>
    <row r="8" spans="1:34" ht="12" customHeight="1">
      <c r="A8" s="16"/>
      <c r="B8" s="27"/>
      <c r="C8" s="17">
        <f>+C7</f>
        <v>45352</v>
      </c>
      <c r="D8" s="17">
        <f>+D7</f>
        <v>45353</v>
      </c>
      <c r="E8" s="65">
        <f aca="true" t="shared" si="1" ref="E8:AG8">+E7</f>
        <v>45354</v>
      </c>
      <c r="F8" s="65">
        <f t="shared" si="1"/>
        <v>45355</v>
      </c>
      <c r="G8" s="65">
        <f t="shared" si="1"/>
        <v>45356</v>
      </c>
      <c r="H8" s="65">
        <f t="shared" si="1"/>
        <v>45357</v>
      </c>
      <c r="I8" s="65">
        <f t="shared" si="1"/>
        <v>45358</v>
      </c>
      <c r="J8" s="17">
        <f t="shared" si="1"/>
        <v>45359</v>
      </c>
      <c r="K8" s="17">
        <f t="shared" si="1"/>
        <v>45360</v>
      </c>
      <c r="L8" s="65">
        <f t="shared" si="1"/>
        <v>45361</v>
      </c>
      <c r="M8" s="65">
        <f t="shared" si="1"/>
        <v>45362</v>
      </c>
      <c r="N8" s="65">
        <f t="shared" si="1"/>
        <v>45363</v>
      </c>
      <c r="O8" s="65">
        <f t="shared" si="1"/>
        <v>45364</v>
      </c>
      <c r="P8" s="65">
        <f t="shared" si="1"/>
        <v>45365</v>
      </c>
      <c r="Q8" s="17">
        <f t="shared" si="1"/>
        <v>45366</v>
      </c>
      <c r="R8" s="17">
        <f t="shared" si="1"/>
        <v>45367</v>
      </c>
      <c r="S8" s="65">
        <f t="shared" si="1"/>
        <v>45368</v>
      </c>
      <c r="T8" s="65">
        <f t="shared" si="1"/>
        <v>45369</v>
      </c>
      <c r="U8" s="65">
        <f t="shared" si="1"/>
        <v>45370</v>
      </c>
      <c r="V8" s="65">
        <f t="shared" si="1"/>
        <v>45371</v>
      </c>
      <c r="W8" s="65">
        <f t="shared" si="1"/>
        <v>45372</v>
      </c>
      <c r="X8" s="17">
        <f t="shared" si="1"/>
        <v>45373</v>
      </c>
      <c r="Y8" s="17">
        <f t="shared" si="1"/>
        <v>45374</v>
      </c>
      <c r="Z8" s="73">
        <f t="shared" si="1"/>
        <v>45375</v>
      </c>
      <c r="AA8" s="65">
        <f t="shared" si="1"/>
        <v>45376</v>
      </c>
      <c r="AB8" s="65">
        <f t="shared" si="1"/>
        <v>45377</v>
      </c>
      <c r="AC8" s="65">
        <f t="shared" si="1"/>
        <v>45378</v>
      </c>
      <c r="AD8" s="65">
        <f t="shared" si="1"/>
        <v>45379</v>
      </c>
      <c r="AE8" s="17">
        <f t="shared" si="1"/>
        <v>45380</v>
      </c>
      <c r="AF8" s="17">
        <f t="shared" si="1"/>
        <v>45381</v>
      </c>
      <c r="AG8" s="65">
        <f t="shared" si="1"/>
        <v>45382</v>
      </c>
      <c r="AH8" s="18"/>
    </row>
    <row r="9" spans="1:34" ht="49.5" customHeight="1">
      <c r="A9" s="16"/>
      <c r="B9" s="61" t="s">
        <v>44</v>
      </c>
      <c r="C9" s="18"/>
      <c r="D9" s="18"/>
      <c r="E9" s="66"/>
      <c r="F9" s="66"/>
      <c r="G9" s="66"/>
      <c r="H9" s="66"/>
      <c r="I9" s="69"/>
      <c r="J9" s="18"/>
      <c r="K9" s="18"/>
      <c r="L9" s="66"/>
      <c r="M9" s="66"/>
      <c r="N9" s="67"/>
      <c r="O9" s="67"/>
      <c r="P9" s="66"/>
      <c r="Q9" s="219" t="s">
        <v>126</v>
      </c>
      <c r="R9" s="18"/>
      <c r="S9" s="66"/>
      <c r="T9" s="66"/>
      <c r="U9" s="66"/>
      <c r="V9" s="66"/>
      <c r="W9" s="66"/>
      <c r="X9" s="18"/>
      <c r="Y9" s="18"/>
      <c r="Z9" s="215" t="s">
        <v>20</v>
      </c>
      <c r="AA9" s="66"/>
      <c r="AB9" s="66"/>
      <c r="AC9" s="66"/>
      <c r="AD9" s="66"/>
      <c r="AE9" s="18"/>
      <c r="AF9" s="18"/>
      <c r="AG9" s="66"/>
      <c r="AH9" s="18"/>
    </row>
    <row r="10" spans="1:34" s="29" customFormat="1" ht="28.5" customHeight="1">
      <c r="A10" s="14" t="s">
        <v>32</v>
      </c>
      <c r="B10" s="139" t="str">
        <f>IF(DATA!$B$7=0,"",DATA!$B$7)</f>
        <v>FOC3 101054741</v>
      </c>
      <c r="C10" s="135"/>
      <c r="D10" s="135"/>
      <c r="E10" s="134"/>
      <c r="F10" s="134"/>
      <c r="G10" s="134"/>
      <c r="H10" s="134"/>
      <c r="I10" s="134"/>
      <c r="J10" s="135"/>
      <c r="K10" s="135"/>
      <c r="L10" s="134"/>
      <c r="M10" s="134"/>
      <c r="N10" s="134"/>
      <c r="O10" s="134"/>
      <c r="P10" s="134"/>
      <c r="Q10" s="135"/>
      <c r="R10" s="135"/>
      <c r="S10" s="134"/>
      <c r="T10" s="134"/>
      <c r="U10" s="134"/>
      <c r="V10" s="134"/>
      <c r="W10" s="134"/>
      <c r="X10" s="135"/>
      <c r="Y10" s="135"/>
      <c r="Z10" s="137"/>
      <c r="AA10" s="134"/>
      <c r="AB10" s="134"/>
      <c r="AC10" s="134"/>
      <c r="AD10" s="134"/>
      <c r="AE10" s="135"/>
      <c r="AF10" s="135"/>
      <c r="AG10" s="134"/>
      <c r="AH10" s="28">
        <f>SUM(C10:AG10)</f>
        <v>0</v>
      </c>
    </row>
    <row r="11" spans="1:34" s="29" customFormat="1" ht="28.5" customHeight="1">
      <c r="A11" s="14" t="s">
        <v>33</v>
      </c>
      <c r="B11" s="139">
        <f>IF(DATA!$B$8=0,"",DATA!$B$8)</f>
      </c>
      <c r="C11" s="135"/>
      <c r="D11" s="135"/>
      <c r="E11" s="134"/>
      <c r="F11" s="134"/>
      <c r="G11" s="134"/>
      <c r="H11" s="134"/>
      <c r="I11" s="134"/>
      <c r="J11" s="135"/>
      <c r="K11" s="135"/>
      <c r="L11" s="134"/>
      <c r="M11" s="134"/>
      <c r="N11" s="134"/>
      <c r="O11" s="134"/>
      <c r="P11" s="134"/>
      <c r="Q11" s="135"/>
      <c r="R11" s="135"/>
      <c r="S11" s="134"/>
      <c r="T11" s="134"/>
      <c r="U11" s="134"/>
      <c r="V11" s="134"/>
      <c r="W11" s="134"/>
      <c r="X11" s="135"/>
      <c r="Y11" s="135"/>
      <c r="Z11" s="137"/>
      <c r="AA11" s="134"/>
      <c r="AB11" s="134"/>
      <c r="AC11" s="134"/>
      <c r="AD11" s="134"/>
      <c r="AE11" s="135"/>
      <c r="AF11" s="135"/>
      <c r="AG11" s="134"/>
      <c r="AH11" s="28">
        <f>SUM(C11:AG11)</f>
        <v>0</v>
      </c>
    </row>
    <row r="12" spans="1:34" s="29" customFormat="1" ht="26.25" customHeight="1">
      <c r="A12" s="14" t="s">
        <v>34</v>
      </c>
      <c r="B12" s="139">
        <f>IF(DATA!$B$9=0,"",DATA!$B$9)</f>
      </c>
      <c r="C12" s="135"/>
      <c r="D12" s="135"/>
      <c r="E12" s="134"/>
      <c r="F12" s="134"/>
      <c r="G12" s="134"/>
      <c r="H12" s="134"/>
      <c r="I12" s="134"/>
      <c r="J12" s="135"/>
      <c r="K12" s="135"/>
      <c r="L12" s="134"/>
      <c r="M12" s="134"/>
      <c r="N12" s="134"/>
      <c r="O12" s="134"/>
      <c r="P12" s="134"/>
      <c r="Q12" s="135"/>
      <c r="R12" s="135"/>
      <c r="S12" s="134"/>
      <c r="T12" s="134"/>
      <c r="U12" s="134"/>
      <c r="V12" s="134"/>
      <c r="W12" s="134"/>
      <c r="X12" s="135"/>
      <c r="Y12" s="135"/>
      <c r="Z12" s="137"/>
      <c r="AA12" s="134"/>
      <c r="AB12" s="134"/>
      <c r="AC12" s="134"/>
      <c r="AD12" s="134"/>
      <c r="AE12" s="135"/>
      <c r="AF12" s="135"/>
      <c r="AG12" s="134"/>
      <c r="AH12" s="28">
        <f>SUM(C12:AG12)</f>
        <v>0</v>
      </c>
    </row>
    <row r="13" spans="1:34" s="29" customFormat="1" ht="26.25" customHeight="1">
      <c r="A13" s="14" t="s">
        <v>35</v>
      </c>
      <c r="B13" s="139">
        <f>IF(DATA!$B$10=0,"",DATA!$B$10)</f>
      </c>
      <c r="C13" s="135"/>
      <c r="D13" s="135"/>
      <c r="E13" s="134"/>
      <c r="F13" s="134"/>
      <c r="G13" s="134"/>
      <c r="H13" s="134"/>
      <c r="I13" s="134"/>
      <c r="J13" s="135"/>
      <c r="K13" s="135"/>
      <c r="L13" s="134"/>
      <c r="M13" s="134"/>
      <c r="N13" s="134"/>
      <c r="O13" s="134"/>
      <c r="P13" s="134"/>
      <c r="Q13" s="135"/>
      <c r="R13" s="135"/>
      <c r="S13" s="134"/>
      <c r="T13" s="134"/>
      <c r="U13" s="134"/>
      <c r="V13" s="134"/>
      <c r="W13" s="134"/>
      <c r="X13" s="135"/>
      <c r="Y13" s="135"/>
      <c r="Z13" s="137"/>
      <c r="AA13" s="134"/>
      <c r="AB13" s="134"/>
      <c r="AC13" s="134"/>
      <c r="AD13" s="134"/>
      <c r="AE13" s="135"/>
      <c r="AF13" s="135"/>
      <c r="AG13" s="134"/>
      <c r="AH13" s="28">
        <f>SUM(C13:AG13)</f>
        <v>0</v>
      </c>
    </row>
    <row r="14" spans="1:34" ht="14.25" customHeight="1">
      <c r="A14" s="16"/>
      <c r="B14" s="27"/>
      <c r="C14" s="18"/>
      <c r="D14" s="18"/>
      <c r="E14" s="66"/>
      <c r="F14" s="66"/>
      <c r="G14" s="66"/>
      <c r="H14" s="66"/>
      <c r="I14" s="66"/>
      <c r="J14" s="18"/>
      <c r="K14" s="18"/>
      <c r="L14" s="66"/>
      <c r="M14" s="66"/>
      <c r="N14" s="66"/>
      <c r="O14" s="66"/>
      <c r="P14" s="66"/>
      <c r="Q14" s="18"/>
      <c r="R14" s="18"/>
      <c r="S14" s="66"/>
      <c r="T14" s="66"/>
      <c r="U14" s="66"/>
      <c r="V14" s="66"/>
      <c r="W14" s="66"/>
      <c r="X14" s="18"/>
      <c r="Y14" s="18"/>
      <c r="Z14" s="75"/>
      <c r="AA14" s="66"/>
      <c r="AB14" s="66"/>
      <c r="AC14" s="66"/>
      <c r="AD14" s="66"/>
      <c r="AE14" s="18"/>
      <c r="AF14" s="18"/>
      <c r="AG14" s="66"/>
      <c r="AH14" s="18"/>
    </row>
    <row r="15" spans="1:34" ht="14.25" customHeight="1">
      <c r="A15" s="16"/>
      <c r="B15" s="27" t="s">
        <v>57</v>
      </c>
      <c r="C15" s="18">
        <f>SUM(C10:C14)</f>
        <v>0</v>
      </c>
      <c r="D15" s="18">
        <f aca="true" t="shared" si="2" ref="D15:AG15">SUM(D10:D14)</f>
        <v>0</v>
      </c>
      <c r="E15" s="66">
        <f t="shared" si="2"/>
        <v>0</v>
      </c>
      <c r="F15" s="66">
        <f t="shared" si="2"/>
        <v>0</v>
      </c>
      <c r="G15" s="66">
        <f t="shared" si="2"/>
        <v>0</v>
      </c>
      <c r="H15" s="66">
        <f t="shared" si="2"/>
        <v>0</v>
      </c>
      <c r="I15" s="66">
        <f t="shared" si="2"/>
        <v>0</v>
      </c>
      <c r="J15" s="18">
        <f t="shared" si="2"/>
        <v>0</v>
      </c>
      <c r="K15" s="18">
        <f t="shared" si="2"/>
        <v>0</v>
      </c>
      <c r="L15" s="66">
        <f t="shared" si="2"/>
        <v>0</v>
      </c>
      <c r="M15" s="66">
        <f t="shared" si="2"/>
        <v>0</v>
      </c>
      <c r="N15" s="66">
        <f t="shared" si="2"/>
        <v>0</v>
      </c>
      <c r="O15" s="66">
        <f t="shared" si="2"/>
        <v>0</v>
      </c>
      <c r="P15" s="66">
        <f t="shared" si="2"/>
        <v>0</v>
      </c>
      <c r="Q15" s="18">
        <f t="shared" si="2"/>
        <v>0</v>
      </c>
      <c r="R15" s="18">
        <f t="shared" si="2"/>
        <v>0</v>
      </c>
      <c r="S15" s="66">
        <f t="shared" si="2"/>
        <v>0</v>
      </c>
      <c r="T15" s="66">
        <f t="shared" si="2"/>
        <v>0</v>
      </c>
      <c r="U15" s="66">
        <f t="shared" si="2"/>
        <v>0</v>
      </c>
      <c r="V15" s="66">
        <f t="shared" si="2"/>
        <v>0</v>
      </c>
      <c r="W15" s="66">
        <f t="shared" si="2"/>
        <v>0</v>
      </c>
      <c r="X15" s="18">
        <f t="shared" si="2"/>
        <v>0</v>
      </c>
      <c r="Y15" s="18">
        <f t="shared" si="2"/>
        <v>0</v>
      </c>
      <c r="Z15" s="75">
        <f t="shared" si="2"/>
        <v>0</v>
      </c>
      <c r="AA15" s="66">
        <f t="shared" si="2"/>
        <v>0</v>
      </c>
      <c r="AB15" s="66">
        <f t="shared" si="2"/>
        <v>0</v>
      </c>
      <c r="AC15" s="66">
        <f t="shared" si="2"/>
        <v>0</v>
      </c>
      <c r="AD15" s="66">
        <f t="shared" si="2"/>
        <v>0</v>
      </c>
      <c r="AE15" s="18">
        <f t="shared" si="2"/>
        <v>0</v>
      </c>
      <c r="AF15" s="18">
        <f t="shared" si="2"/>
        <v>0</v>
      </c>
      <c r="AG15" s="66">
        <f t="shared" si="2"/>
        <v>0</v>
      </c>
      <c r="AH15" s="18">
        <f>SUM(AH10:AH14)</f>
        <v>0</v>
      </c>
    </row>
  </sheetData>
  <sheetProtection password="CCF7" sheet="1" formatColumns="0" selectLockedCells="1"/>
  <mergeCells count="2">
    <mergeCell ref="E4:L4"/>
    <mergeCell ref="B1:M1"/>
  </mergeCells>
  <printOptions/>
  <pageMargins left="0.35433070866141736" right="0.35433070866141736" top="0.984251968503937" bottom="0.984251968503937" header="0.5118110236220472" footer="0.5118110236220472"/>
  <pageSetup fitToHeight="1" fitToWidth="1" horizontalDpi="600" verticalDpi="600" orientation="landscape" paperSize="9" scale="89" r:id="rId1"/>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AH15"/>
  <sheetViews>
    <sheetView zoomScale="85" zoomScaleNormal="85" zoomScalePageLayoutView="0" workbookViewId="0" topLeftCell="A6">
      <selection activeCell="AE10" sqref="AE10"/>
    </sheetView>
  </sheetViews>
  <sheetFormatPr defaultColWidth="9.140625" defaultRowHeight="12.75"/>
  <cols>
    <col min="1" max="1" width="4.421875" style="1" customWidth="1"/>
    <col min="2" max="2" width="16.57421875" style="1" customWidth="1"/>
    <col min="3" max="33" width="4.140625" style="1" customWidth="1"/>
    <col min="34" max="34" width="9.140625" style="1" customWidth="1"/>
    <col min="35" max="35" width="6.140625" style="1" customWidth="1"/>
    <col min="36" max="16384" width="9.140625" style="1" customWidth="1"/>
  </cols>
  <sheetData>
    <row r="1" spans="1:34" ht="18.75" customHeight="1">
      <c r="A1" s="133"/>
      <c r="B1" s="250" t="s">
        <v>1</v>
      </c>
      <c r="C1" s="250"/>
      <c r="D1" s="250"/>
      <c r="E1" s="250"/>
      <c r="F1" s="250"/>
      <c r="G1" s="250"/>
      <c r="H1" s="250"/>
      <c r="I1" s="250"/>
      <c r="J1" s="250"/>
      <c r="K1" s="250"/>
      <c r="L1" s="250"/>
      <c r="M1" s="250"/>
      <c r="N1" s="133"/>
      <c r="O1" s="133"/>
      <c r="P1" s="133"/>
      <c r="Q1" s="133"/>
      <c r="R1" s="133"/>
      <c r="S1" s="133"/>
      <c r="T1" s="133"/>
      <c r="U1" s="133"/>
      <c r="V1" s="133"/>
      <c r="W1" s="133"/>
      <c r="X1" s="133"/>
      <c r="Y1" s="133"/>
      <c r="Z1" s="133"/>
      <c r="AA1" s="133"/>
      <c r="AB1" s="133"/>
      <c r="AC1" s="133"/>
      <c r="AD1" s="133"/>
      <c r="AE1" s="133"/>
      <c r="AF1" s="133"/>
      <c r="AG1" s="133"/>
      <c r="AH1" s="133"/>
    </row>
    <row r="2" spans="2:20" ht="15">
      <c r="B2" s="142" t="s">
        <v>4</v>
      </c>
      <c r="C2" s="143"/>
      <c r="D2" s="144"/>
      <c r="E2" s="78" t="str">
        <f>IF(DATA!$B$2=0,"",DATA!$B$2)</f>
        <v>TAU</v>
      </c>
      <c r="F2" s="29"/>
      <c r="G2" s="29"/>
      <c r="H2" s="29"/>
      <c r="I2" s="29"/>
      <c r="J2" s="29"/>
      <c r="K2" s="29"/>
      <c r="L2" s="127"/>
      <c r="M2" s="127"/>
      <c r="N2" s="127"/>
      <c r="O2" s="147" t="s">
        <v>56</v>
      </c>
      <c r="P2" s="147"/>
      <c r="Q2" s="144"/>
      <c r="R2" s="144"/>
      <c r="S2" s="144"/>
      <c r="T2" s="78" t="str">
        <f>IF(DATA!$B$5=0,"",DATA!$B$5)</f>
        <v>computer science</v>
      </c>
    </row>
    <row r="3" spans="2:20" ht="15.75" thickBot="1">
      <c r="B3" s="145" t="s">
        <v>5</v>
      </c>
      <c r="C3" s="146"/>
      <c r="D3" s="144"/>
      <c r="E3" s="78" t="str">
        <f>IF(DATA!$B$3=0,"",DATA!$B$3)</f>
        <v>Joan Smith</v>
      </c>
      <c r="F3" s="29"/>
      <c r="G3" s="29"/>
      <c r="H3" s="29"/>
      <c r="I3" s="29"/>
      <c r="J3" s="29"/>
      <c r="K3" s="29"/>
      <c r="L3" s="128"/>
      <c r="M3" s="129"/>
      <c r="N3" s="129"/>
      <c r="O3" s="148" t="s">
        <v>6</v>
      </c>
      <c r="P3" s="149"/>
      <c r="Q3" s="144"/>
      <c r="R3" s="144"/>
      <c r="S3" s="144"/>
      <c r="T3" s="78" t="str">
        <f>IF(DATA!$B$4=0,"",DATA!$B$4)</f>
        <v>PI</v>
      </c>
    </row>
    <row r="4" spans="2:13" ht="20.25" thickBot="1">
      <c r="B4" s="25"/>
      <c r="C4" s="23" t="s">
        <v>0</v>
      </c>
      <c r="D4" s="24"/>
      <c r="E4" s="248">
        <v>45383</v>
      </c>
      <c r="F4" s="248"/>
      <c r="G4" s="248"/>
      <c r="H4" s="248"/>
      <c r="I4" s="248"/>
      <c r="J4" s="248"/>
      <c r="K4" s="248"/>
      <c r="L4" s="249"/>
      <c r="M4" s="22"/>
    </row>
    <row r="5" spans="2:34" ht="12">
      <c r="B5" s="2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row>
    <row r="6" spans="2:34" ht="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2.75" customHeight="1">
      <c r="A7" s="16"/>
      <c r="B7" s="27" t="s">
        <v>30</v>
      </c>
      <c r="C7" s="64">
        <f>+E4</f>
        <v>45383</v>
      </c>
      <c r="D7" s="64">
        <f>+C7+1</f>
        <v>45384</v>
      </c>
      <c r="E7" s="64">
        <f aca="true" t="shared" si="0" ref="E7:AE7">+D7+1</f>
        <v>45385</v>
      </c>
      <c r="F7" s="64">
        <f t="shared" si="0"/>
        <v>45386</v>
      </c>
      <c r="G7" s="15">
        <f t="shared" si="0"/>
        <v>45387</v>
      </c>
      <c r="H7" s="15">
        <f t="shared" si="0"/>
        <v>45388</v>
      </c>
      <c r="I7" s="64">
        <f t="shared" si="0"/>
        <v>45389</v>
      </c>
      <c r="J7" s="64">
        <f t="shared" si="0"/>
        <v>45390</v>
      </c>
      <c r="K7" s="64">
        <f t="shared" si="0"/>
        <v>45391</v>
      </c>
      <c r="L7" s="64">
        <f t="shared" si="0"/>
        <v>45392</v>
      </c>
      <c r="M7" s="64">
        <f t="shared" si="0"/>
        <v>45393</v>
      </c>
      <c r="N7" s="15">
        <f t="shared" si="0"/>
        <v>45394</v>
      </c>
      <c r="O7" s="15">
        <f t="shared" si="0"/>
        <v>45395</v>
      </c>
      <c r="P7" s="64">
        <f t="shared" si="0"/>
        <v>45396</v>
      </c>
      <c r="Q7" s="64">
        <f t="shared" si="0"/>
        <v>45397</v>
      </c>
      <c r="R7" s="64">
        <f t="shared" si="0"/>
        <v>45398</v>
      </c>
      <c r="S7" s="64">
        <f t="shared" si="0"/>
        <v>45399</v>
      </c>
      <c r="T7" s="64">
        <f t="shared" si="0"/>
        <v>45400</v>
      </c>
      <c r="U7" s="15">
        <f t="shared" si="0"/>
        <v>45401</v>
      </c>
      <c r="V7" s="15">
        <f t="shared" si="0"/>
        <v>45402</v>
      </c>
      <c r="W7" s="64">
        <f t="shared" si="0"/>
        <v>45403</v>
      </c>
      <c r="X7" s="72">
        <f t="shared" si="0"/>
        <v>45404</v>
      </c>
      <c r="Y7" s="72">
        <f t="shared" si="0"/>
        <v>45405</v>
      </c>
      <c r="Z7" s="64">
        <f t="shared" si="0"/>
        <v>45406</v>
      </c>
      <c r="AA7" s="64">
        <f t="shared" si="0"/>
        <v>45407</v>
      </c>
      <c r="AB7" s="15">
        <f t="shared" si="0"/>
        <v>45408</v>
      </c>
      <c r="AC7" s="15">
        <f>+AB7+1</f>
        <v>45409</v>
      </c>
      <c r="AD7" s="72">
        <f t="shared" si="0"/>
        <v>45410</v>
      </c>
      <c r="AE7" s="72">
        <f t="shared" si="0"/>
        <v>45411</v>
      </c>
      <c r="AF7" s="64">
        <f>+AE7+1</f>
        <v>45412</v>
      </c>
      <c r="AG7" s="64"/>
      <c r="AH7" s="141" t="s">
        <v>31</v>
      </c>
    </row>
    <row r="8" spans="1:34" ht="12" customHeight="1">
      <c r="A8" s="16"/>
      <c r="B8" s="27"/>
      <c r="C8" s="65">
        <f>+C7</f>
        <v>45383</v>
      </c>
      <c r="D8" s="65">
        <f>+D7</f>
        <v>45384</v>
      </c>
      <c r="E8" s="65">
        <f aca="true" t="shared" si="1" ref="E8:AF8">+E7</f>
        <v>45385</v>
      </c>
      <c r="F8" s="65">
        <f t="shared" si="1"/>
        <v>45386</v>
      </c>
      <c r="G8" s="17">
        <f t="shared" si="1"/>
        <v>45387</v>
      </c>
      <c r="H8" s="17">
        <f t="shared" si="1"/>
        <v>45388</v>
      </c>
      <c r="I8" s="65">
        <f t="shared" si="1"/>
        <v>45389</v>
      </c>
      <c r="J8" s="65">
        <f t="shared" si="1"/>
        <v>45390</v>
      </c>
      <c r="K8" s="65">
        <f t="shared" si="1"/>
        <v>45391</v>
      </c>
      <c r="L8" s="65">
        <f t="shared" si="1"/>
        <v>45392</v>
      </c>
      <c r="M8" s="65">
        <f t="shared" si="1"/>
        <v>45393</v>
      </c>
      <c r="N8" s="17">
        <f t="shared" si="1"/>
        <v>45394</v>
      </c>
      <c r="O8" s="17">
        <f t="shared" si="1"/>
        <v>45395</v>
      </c>
      <c r="P8" s="65">
        <f t="shared" si="1"/>
        <v>45396</v>
      </c>
      <c r="Q8" s="65">
        <f t="shared" si="1"/>
        <v>45397</v>
      </c>
      <c r="R8" s="65">
        <f t="shared" si="1"/>
        <v>45398</v>
      </c>
      <c r="S8" s="65">
        <f t="shared" si="1"/>
        <v>45399</v>
      </c>
      <c r="T8" s="65">
        <f t="shared" si="1"/>
        <v>45400</v>
      </c>
      <c r="U8" s="17">
        <f t="shared" si="1"/>
        <v>45401</v>
      </c>
      <c r="V8" s="17">
        <f t="shared" si="1"/>
        <v>45402</v>
      </c>
      <c r="W8" s="65">
        <f t="shared" si="1"/>
        <v>45403</v>
      </c>
      <c r="X8" s="73">
        <f t="shared" si="1"/>
        <v>45404</v>
      </c>
      <c r="Y8" s="73">
        <f t="shared" si="1"/>
        <v>45405</v>
      </c>
      <c r="Z8" s="65">
        <f t="shared" si="1"/>
        <v>45406</v>
      </c>
      <c r="AA8" s="65">
        <f t="shared" si="1"/>
        <v>45407</v>
      </c>
      <c r="AB8" s="17">
        <f t="shared" si="1"/>
        <v>45408</v>
      </c>
      <c r="AC8" s="17">
        <f t="shared" si="1"/>
        <v>45409</v>
      </c>
      <c r="AD8" s="73">
        <f t="shared" si="1"/>
        <v>45410</v>
      </c>
      <c r="AE8" s="73">
        <f t="shared" si="1"/>
        <v>45411</v>
      </c>
      <c r="AF8" s="65">
        <f t="shared" si="1"/>
        <v>45412</v>
      </c>
      <c r="AG8" s="65"/>
      <c r="AH8" s="18"/>
    </row>
    <row r="9" spans="1:34" ht="42">
      <c r="A9" s="16"/>
      <c r="B9" s="61" t="s">
        <v>44</v>
      </c>
      <c r="C9" s="66"/>
      <c r="D9" s="66"/>
      <c r="E9" s="66"/>
      <c r="F9" s="66"/>
      <c r="G9" s="18"/>
      <c r="H9" s="18"/>
      <c r="I9" s="66"/>
      <c r="J9" s="66"/>
      <c r="K9" s="69"/>
      <c r="L9" s="69"/>
      <c r="M9" s="69"/>
      <c r="N9" s="18"/>
      <c r="O9" s="18"/>
      <c r="P9" s="66"/>
      <c r="Q9" s="69"/>
      <c r="R9" s="66"/>
      <c r="S9" s="69"/>
      <c r="T9" s="69"/>
      <c r="U9" s="18"/>
      <c r="V9" s="18"/>
      <c r="W9" s="69"/>
      <c r="X9" s="74" t="s">
        <v>51</v>
      </c>
      <c r="Y9" s="74" t="s">
        <v>21</v>
      </c>
      <c r="Z9" s="69" t="s">
        <v>22</v>
      </c>
      <c r="AA9" s="69" t="s">
        <v>22</v>
      </c>
      <c r="AB9" s="18"/>
      <c r="AC9" s="18"/>
      <c r="AD9" s="74" t="s">
        <v>124</v>
      </c>
      <c r="AE9" s="74" t="s">
        <v>125</v>
      </c>
      <c r="AF9" s="69"/>
      <c r="AG9" s="66"/>
      <c r="AH9" s="18"/>
    </row>
    <row r="10" spans="1:34" s="29" customFormat="1" ht="28.5" customHeight="1">
      <c r="A10" s="14" t="s">
        <v>32</v>
      </c>
      <c r="B10" s="139" t="str">
        <f>IF(DATA!$B$7=0,"",DATA!$B$7)</f>
        <v>FOC3 101054741</v>
      </c>
      <c r="C10" s="134"/>
      <c r="D10" s="134"/>
      <c r="E10" s="134"/>
      <c r="F10" s="134"/>
      <c r="G10" s="135"/>
      <c r="H10" s="135"/>
      <c r="I10" s="134"/>
      <c r="J10" s="134"/>
      <c r="K10" s="134"/>
      <c r="L10" s="134"/>
      <c r="M10" s="134"/>
      <c r="N10" s="135"/>
      <c r="O10" s="135"/>
      <c r="P10" s="134"/>
      <c r="Q10" s="134"/>
      <c r="R10" s="134"/>
      <c r="S10" s="134"/>
      <c r="T10" s="134"/>
      <c r="U10" s="135"/>
      <c r="V10" s="135"/>
      <c r="W10" s="134"/>
      <c r="X10" s="137"/>
      <c r="Y10" s="137"/>
      <c r="Z10" s="134"/>
      <c r="AA10" s="134"/>
      <c r="AB10" s="135"/>
      <c r="AC10" s="135"/>
      <c r="AD10" s="137"/>
      <c r="AE10" s="137"/>
      <c r="AF10" s="134"/>
      <c r="AG10" s="134"/>
      <c r="AH10" s="28">
        <f>SUM(C10:AG10)</f>
        <v>0</v>
      </c>
    </row>
    <row r="11" spans="1:34" s="29" customFormat="1" ht="28.5" customHeight="1">
      <c r="A11" s="14" t="s">
        <v>33</v>
      </c>
      <c r="B11" s="139">
        <f>IF(DATA!$B$8=0,"",DATA!$B$8)</f>
      </c>
      <c r="C11" s="134"/>
      <c r="D11" s="134"/>
      <c r="E11" s="134"/>
      <c r="F11" s="134"/>
      <c r="G11" s="135"/>
      <c r="H11" s="135"/>
      <c r="I11" s="134"/>
      <c r="J11" s="134"/>
      <c r="K11" s="134"/>
      <c r="L11" s="134"/>
      <c r="M11" s="134"/>
      <c r="N11" s="135"/>
      <c r="O11" s="135"/>
      <c r="P11" s="134"/>
      <c r="Q11" s="134"/>
      <c r="R11" s="134"/>
      <c r="S11" s="134"/>
      <c r="T11" s="134"/>
      <c r="U11" s="135"/>
      <c r="V11" s="135"/>
      <c r="W11" s="134"/>
      <c r="X11" s="137"/>
      <c r="Y11" s="137"/>
      <c r="Z11" s="134"/>
      <c r="AA11" s="134"/>
      <c r="AB11" s="135"/>
      <c r="AC11" s="135"/>
      <c r="AD11" s="137"/>
      <c r="AE11" s="137"/>
      <c r="AF11" s="134"/>
      <c r="AG11" s="134"/>
      <c r="AH11" s="28">
        <f>SUM(C11:AG11)</f>
        <v>0</v>
      </c>
    </row>
    <row r="12" spans="1:34" s="29" customFormat="1" ht="26.25" customHeight="1">
      <c r="A12" s="14" t="s">
        <v>34</v>
      </c>
      <c r="B12" s="139">
        <f>IF(DATA!$B$9=0,"",DATA!$B$9)</f>
      </c>
      <c r="C12" s="134"/>
      <c r="D12" s="134"/>
      <c r="E12" s="134"/>
      <c r="F12" s="134"/>
      <c r="G12" s="135"/>
      <c r="H12" s="135"/>
      <c r="I12" s="134"/>
      <c r="J12" s="134"/>
      <c r="K12" s="134"/>
      <c r="L12" s="134"/>
      <c r="M12" s="134"/>
      <c r="N12" s="135"/>
      <c r="O12" s="135"/>
      <c r="P12" s="134"/>
      <c r="Q12" s="134"/>
      <c r="R12" s="134"/>
      <c r="S12" s="134"/>
      <c r="T12" s="134"/>
      <c r="U12" s="135"/>
      <c r="V12" s="135"/>
      <c r="W12" s="134"/>
      <c r="X12" s="137"/>
      <c r="Y12" s="137"/>
      <c r="Z12" s="134"/>
      <c r="AA12" s="134"/>
      <c r="AB12" s="135"/>
      <c r="AC12" s="135"/>
      <c r="AD12" s="137"/>
      <c r="AE12" s="137"/>
      <c r="AF12" s="134"/>
      <c r="AG12" s="134"/>
      <c r="AH12" s="28">
        <f>SUM(C12:AG12)</f>
        <v>0</v>
      </c>
    </row>
    <row r="13" spans="1:34" s="29" customFormat="1" ht="26.25" customHeight="1">
      <c r="A13" s="14" t="s">
        <v>35</v>
      </c>
      <c r="B13" s="139">
        <f>IF(DATA!$B$10=0,"",DATA!$B$10)</f>
      </c>
      <c r="C13" s="134"/>
      <c r="D13" s="134"/>
      <c r="E13" s="134"/>
      <c r="F13" s="134"/>
      <c r="G13" s="135"/>
      <c r="H13" s="135"/>
      <c r="I13" s="134"/>
      <c r="J13" s="134"/>
      <c r="K13" s="134"/>
      <c r="L13" s="134"/>
      <c r="M13" s="134"/>
      <c r="N13" s="135"/>
      <c r="O13" s="135"/>
      <c r="P13" s="134"/>
      <c r="Q13" s="134"/>
      <c r="R13" s="134"/>
      <c r="S13" s="134"/>
      <c r="T13" s="134"/>
      <c r="U13" s="135"/>
      <c r="V13" s="135"/>
      <c r="W13" s="134"/>
      <c r="X13" s="137"/>
      <c r="Y13" s="137"/>
      <c r="Z13" s="134"/>
      <c r="AA13" s="134"/>
      <c r="AB13" s="135"/>
      <c r="AC13" s="135"/>
      <c r="AD13" s="137"/>
      <c r="AE13" s="137"/>
      <c r="AF13" s="134"/>
      <c r="AG13" s="134"/>
      <c r="AH13" s="28">
        <f>SUM(C13:AG13)</f>
        <v>0</v>
      </c>
    </row>
    <row r="14" spans="1:34" ht="14.25" customHeight="1">
      <c r="A14" s="16"/>
      <c r="B14" s="27"/>
      <c r="C14" s="66"/>
      <c r="D14" s="66"/>
      <c r="E14" s="66"/>
      <c r="F14" s="66"/>
      <c r="G14" s="18"/>
      <c r="H14" s="18"/>
      <c r="I14" s="66"/>
      <c r="J14" s="66"/>
      <c r="K14" s="66"/>
      <c r="L14" s="66"/>
      <c r="M14" s="66"/>
      <c r="N14" s="18"/>
      <c r="O14" s="18"/>
      <c r="P14" s="214"/>
      <c r="Q14" s="214"/>
      <c r="R14" s="214"/>
      <c r="S14" s="214"/>
      <c r="T14" s="214"/>
      <c r="U14" s="18"/>
      <c r="V14" s="18"/>
      <c r="W14" s="214"/>
      <c r="X14" s="216"/>
      <c r="Y14" s="216"/>
      <c r="Z14" s="214"/>
      <c r="AA14" s="66"/>
      <c r="AB14" s="18"/>
      <c r="AC14" s="18"/>
      <c r="AD14" s="75"/>
      <c r="AE14" s="75"/>
      <c r="AF14" s="66"/>
      <c r="AG14" s="66"/>
      <c r="AH14" s="18"/>
    </row>
    <row r="15" spans="1:34" ht="14.25" customHeight="1">
      <c r="A15" s="16"/>
      <c r="B15" s="27" t="s">
        <v>57</v>
      </c>
      <c r="C15" s="66">
        <f>SUM(C10:C14)</f>
        <v>0</v>
      </c>
      <c r="D15" s="66">
        <f aca="true" t="shared" si="2" ref="D15:AG15">SUM(D10:D14)</f>
        <v>0</v>
      </c>
      <c r="E15" s="66">
        <f t="shared" si="2"/>
        <v>0</v>
      </c>
      <c r="F15" s="66">
        <f t="shared" si="2"/>
        <v>0</v>
      </c>
      <c r="G15" s="18">
        <f t="shared" si="2"/>
        <v>0</v>
      </c>
      <c r="H15" s="18">
        <f t="shared" si="2"/>
        <v>0</v>
      </c>
      <c r="I15" s="66">
        <f t="shared" si="2"/>
        <v>0</v>
      </c>
      <c r="J15" s="66">
        <f t="shared" si="2"/>
        <v>0</v>
      </c>
      <c r="K15" s="66">
        <f t="shared" si="2"/>
        <v>0</v>
      </c>
      <c r="L15" s="66">
        <f t="shared" si="2"/>
        <v>0</v>
      </c>
      <c r="M15" s="66">
        <f t="shared" si="2"/>
        <v>0</v>
      </c>
      <c r="N15" s="18">
        <f t="shared" si="2"/>
        <v>0</v>
      </c>
      <c r="O15" s="18">
        <f t="shared" si="2"/>
        <v>0</v>
      </c>
      <c r="P15" s="66">
        <f t="shared" si="2"/>
        <v>0</v>
      </c>
      <c r="Q15" s="66">
        <f t="shared" si="2"/>
        <v>0</v>
      </c>
      <c r="R15" s="66">
        <f t="shared" si="2"/>
        <v>0</v>
      </c>
      <c r="S15" s="66">
        <f t="shared" si="2"/>
        <v>0</v>
      </c>
      <c r="T15" s="66">
        <f t="shared" si="2"/>
        <v>0</v>
      </c>
      <c r="U15" s="18">
        <f t="shared" si="2"/>
        <v>0</v>
      </c>
      <c r="V15" s="18">
        <f t="shared" si="2"/>
        <v>0</v>
      </c>
      <c r="W15" s="66">
        <f t="shared" si="2"/>
        <v>0</v>
      </c>
      <c r="X15" s="75">
        <f t="shared" si="2"/>
        <v>0</v>
      </c>
      <c r="Y15" s="75">
        <f t="shared" si="2"/>
        <v>0</v>
      </c>
      <c r="Z15" s="66">
        <f t="shared" si="2"/>
        <v>0</v>
      </c>
      <c r="AA15" s="66">
        <f t="shared" si="2"/>
        <v>0</v>
      </c>
      <c r="AB15" s="18">
        <f t="shared" si="2"/>
        <v>0</v>
      </c>
      <c r="AC15" s="18">
        <f t="shared" si="2"/>
        <v>0</v>
      </c>
      <c r="AD15" s="75">
        <f t="shared" si="2"/>
        <v>0</v>
      </c>
      <c r="AE15" s="75">
        <f t="shared" si="2"/>
        <v>0</v>
      </c>
      <c r="AF15" s="66">
        <f t="shared" si="2"/>
        <v>0</v>
      </c>
      <c r="AG15" s="66">
        <f t="shared" si="2"/>
        <v>0</v>
      </c>
      <c r="AH15" s="18">
        <f>SUM(AH10:AH14)</f>
        <v>0</v>
      </c>
    </row>
  </sheetData>
  <sheetProtection password="CCF7" sheet="1" formatColumns="0" selectLockedCells="1"/>
  <mergeCells count="2">
    <mergeCell ref="E4:L4"/>
    <mergeCell ref="B1:M1"/>
  </mergeCells>
  <printOptions/>
  <pageMargins left="0.35433070866141736" right="0.35433070866141736" top="0.984251968503937" bottom="0.984251968503937" header="0.5118110236220472" footer="0.5118110236220472"/>
  <pageSetup fitToHeight="1" fitToWidth="1" horizontalDpi="600" verticalDpi="600" orientation="landscape" paperSize="9" scale="89" r:id="rId1"/>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AH15"/>
  <sheetViews>
    <sheetView zoomScale="85" zoomScaleNormal="85" zoomScalePageLayoutView="0" workbookViewId="0" topLeftCell="A1">
      <selection activeCell="C10" sqref="C10"/>
    </sheetView>
  </sheetViews>
  <sheetFormatPr defaultColWidth="9.140625" defaultRowHeight="12.75"/>
  <cols>
    <col min="1" max="1" width="4.421875" style="1" customWidth="1"/>
    <col min="2" max="2" width="16.57421875" style="1" customWidth="1"/>
    <col min="3" max="33" width="4.140625" style="1" customWidth="1"/>
    <col min="34" max="34" width="9.140625" style="1" customWidth="1"/>
    <col min="35" max="35" width="6.140625" style="1" customWidth="1"/>
    <col min="36" max="16384" width="9.140625" style="1" customWidth="1"/>
  </cols>
  <sheetData>
    <row r="1" spans="1:34" ht="18.75" customHeight="1">
      <c r="A1" s="133"/>
      <c r="B1" s="250" t="s">
        <v>1</v>
      </c>
      <c r="C1" s="250"/>
      <c r="D1" s="250"/>
      <c r="E1" s="250"/>
      <c r="F1" s="250"/>
      <c r="G1" s="250"/>
      <c r="H1" s="250"/>
      <c r="I1" s="250"/>
      <c r="J1" s="250"/>
      <c r="K1" s="250"/>
      <c r="L1" s="250"/>
      <c r="M1" s="250"/>
      <c r="N1" s="133"/>
      <c r="O1" s="133"/>
      <c r="P1" s="133"/>
      <c r="Q1" s="133"/>
      <c r="R1" s="133"/>
      <c r="S1" s="133"/>
      <c r="T1" s="133"/>
      <c r="U1" s="133"/>
      <c r="V1" s="133"/>
      <c r="W1" s="133"/>
      <c r="X1" s="133"/>
      <c r="Y1" s="133"/>
      <c r="Z1" s="133"/>
      <c r="AA1" s="133"/>
      <c r="AB1" s="133"/>
      <c r="AC1" s="133"/>
      <c r="AD1" s="133"/>
      <c r="AE1" s="133"/>
      <c r="AF1" s="133"/>
      <c r="AG1" s="133"/>
      <c r="AH1" s="133"/>
    </row>
    <row r="2" spans="2:20" ht="15">
      <c r="B2" s="142" t="s">
        <v>4</v>
      </c>
      <c r="C2" s="143"/>
      <c r="D2" s="144"/>
      <c r="E2" s="78" t="str">
        <f>IF(DATA!$B$2=0,"",DATA!$B$2)</f>
        <v>TAU</v>
      </c>
      <c r="F2" s="29"/>
      <c r="G2" s="29"/>
      <c r="H2" s="29"/>
      <c r="I2" s="29"/>
      <c r="J2" s="29"/>
      <c r="K2" s="29"/>
      <c r="L2" s="127"/>
      <c r="M2" s="127"/>
      <c r="N2" s="127"/>
      <c r="O2" s="147" t="s">
        <v>56</v>
      </c>
      <c r="P2" s="147"/>
      <c r="Q2" s="144"/>
      <c r="R2" s="144"/>
      <c r="S2" s="144"/>
      <c r="T2" s="78" t="str">
        <f>IF(DATA!$B$5=0,"",DATA!$B$5)</f>
        <v>computer science</v>
      </c>
    </row>
    <row r="3" spans="2:20" ht="15.75" thickBot="1">
      <c r="B3" s="145" t="s">
        <v>5</v>
      </c>
      <c r="C3" s="146"/>
      <c r="D3" s="144"/>
      <c r="E3" s="78" t="str">
        <f>IF(DATA!$B$3=0,"",DATA!$B$3)</f>
        <v>Joan Smith</v>
      </c>
      <c r="F3" s="29"/>
      <c r="G3" s="29"/>
      <c r="H3" s="29"/>
      <c r="I3" s="29"/>
      <c r="J3" s="29"/>
      <c r="K3" s="29"/>
      <c r="L3" s="128"/>
      <c r="M3" s="129"/>
      <c r="N3" s="129"/>
      <c r="O3" s="148" t="s">
        <v>6</v>
      </c>
      <c r="P3" s="149"/>
      <c r="Q3" s="144"/>
      <c r="R3" s="144"/>
      <c r="S3" s="144"/>
      <c r="T3" s="78" t="str">
        <f>IF(DATA!$B$4=0,"",DATA!$B$4)</f>
        <v>PI</v>
      </c>
    </row>
    <row r="4" spans="2:13" ht="20.25" thickBot="1">
      <c r="B4" s="25"/>
      <c r="C4" s="23" t="s">
        <v>0</v>
      </c>
      <c r="D4" s="24"/>
      <c r="E4" s="248">
        <v>45413</v>
      </c>
      <c r="F4" s="248"/>
      <c r="G4" s="248"/>
      <c r="H4" s="248"/>
      <c r="I4" s="248"/>
      <c r="J4" s="248"/>
      <c r="K4" s="248"/>
      <c r="L4" s="249"/>
      <c r="M4" s="22"/>
    </row>
    <row r="5" spans="2:34" ht="12">
      <c r="B5" s="2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row>
    <row r="6" spans="2:34" ht="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2.75" customHeight="1">
      <c r="A7" s="16"/>
      <c r="B7" s="27" t="s">
        <v>30</v>
      </c>
      <c r="C7" s="64">
        <f>+E4</f>
        <v>45413</v>
      </c>
      <c r="D7" s="64">
        <f>+C7+1</f>
        <v>45414</v>
      </c>
      <c r="E7" s="15">
        <f aca="true" t="shared" si="0" ref="E7:AG7">+D7+1</f>
        <v>45415</v>
      </c>
      <c r="F7" s="15">
        <f t="shared" si="0"/>
        <v>45416</v>
      </c>
      <c r="G7" s="64">
        <f t="shared" si="0"/>
        <v>45417</v>
      </c>
      <c r="H7" s="64">
        <f t="shared" si="0"/>
        <v>45418</v>
      </c>
      <c r="I7" s="64">
        <f t="shared" si="0"/>
        <v>45419</v>
      </c>
      <c r="J7" s="64">
        <f t="shared" si="0"/>
        <v>45420</v>
      </c>
      <c r="K7" s="64">
        <f t="shared" si="0"/>
        <v>45421</v>
      </c>
      <c r="L7" s="15">
        <f t="shared" si="0"/>
        <v>45422</v>
      </c>
      <c r="M7" s="15">
        <f t="shared" si="0"/>
        <v>45423</v>
      </c>
      <c r="N7" s="64">
        <f t="shared" si="0"/>
        <v>45424</v>
      </c>
      <c r="O7" s="72">
        <f t="shared" si="0"/>
        <v>45425</v>
      </c>
      <c r="P7" s="72">
        <f t="shared" si="0"/>
        <v>45426</v>
      </c>
      <c r="Q7" s="66">
        <f t="shared" si="0"/>
        <v>45427</v>
      </c>
      <c r="R7" s="64">
        <f t="shared" si="0"/>
        <v>45428</v>
      </c>
      <c r="S7" s="15">
        <f t="shared" si="0"/>
        <v>45429</v>
      </c>
      <c r="T7" s="15">
        <f t="shared" si="0"/>
        <v>45430</v>
      </c>
      <c r="U7" s="64">
        <f t="shared" si="0"/>
        <v>45431</v>
      </c>
      <c r="V7" s="64">
        <f t="shared" si="0"/>
        <v>45432</v>
      </c>
      <c r="W7" s="64">
        <f t="shared" si="0"/>
        <v>45433</v>
      </c>
      <c r="X7" s="64">
        <f t="shared" si="0"/>
        <v>45434</v>
      </c>
      <c r="Y7" s="64">
        <f t="shared" si="0"/>
        <v>45435</v>
      </c>
      <c r="Z7" s="15">
        <f t="shared" si="0"/>
        <v>45436</v>
      </c>
      <c r="AA7" s="15">
        <f t="shared" si="0"/>
        <v>45437</v>
      </c>
      <c r="AB7" s="64">
        <f t="shared" si="0"/>
        <v>45438</v>
      </c>
      <c r="AC7" s="64">
        <f>+AB7+1</f>
        <v>45439</v>
      </c>
      <c r="AD7" s="64">
        <f t="shared" si="0"/>
        <v>45440</v>
      </c>
      <c r="AE7" s="64">
        <f t="shared" si="0"/>
        <v>45441</v>
      </c>
      <c r="AF7" s="64">
        <f>+AE7+1</f>
        <v>45442</v>
      </c>
      <c r="AG7" s="15">
        <f t="shared" si="0"/>
        <v>45443</v>
      </c>
      <c r="AH7" s="141" t="s">
        <v>31</v>
      </c>
    </row>
    <row r="8" spans="1:34" ht="12" customHeight="1">
      <c r="A8" s="16"/>
      <c r="B8" s="27"/>
      <c r="C8" s="65">
        <f>+C7</f>
        <v>45413</v>
      </c>
      <c r="D8" s="65">
        <f>+D7</f>
        <v>45414</v>
      </c>
      <c r="E8" s="17">
        <f aca="true" t="shared" si="1" ref="E8:AG8">+E7</f>
        <v>45415</v>
      </c>
      <c r="F8" s="17">
        <f t="shared" si="1"/>
        <v>45416</v>
      </c>
      <c r="G8" s="65">
        <f t="shared" si="1"/>
        <v>45417</v>
      </c>
      <c r="H8" s="65">
        <f t="shared" si="1"/>
        <v>45418</v>
      </c>
      <c r="I8" s="65">
        <f t="shared" si="1"/>
        <v>45419</v>
      </c>
      <c r="J8" s="65">
        <f t="shared" si="1"/>
        <v>45420</v>
      </c>
      <c r="K8" s="65">
        <f t="shared" si="1"/>
        <v>45421</v>
      </c>
      <c r="L8" s="17">
        <f t="shared" si="1"/>
        <v>45422</v>
      </c>
      <c r="M8" s="17">
        <f t="shared" si="1"/>
        <v>45423</v>
      </c>
      <c r="N8" s="65">
        <f t="shared" si="1"/>
        <v>45424</v>
      </c>
      <c r="O8" s="73">
        <f t="shared" si="1"/>
        <v>45425</v>
      </c>
      <c r="P8" s="73">
        <f t="shared" si="1"/>
        <v>45426</v>
      </c>
      <c r="Q8" s="134">
        <f t="shared" si="1"/>
        <v>45427</v>
      </c>
      <c r="R8" s="65">
        <f t="shared" si="1"/>
        <v>45428</v>
      </c>
      <c r="S8" s="17">
        <f t="shared" si="1"/>
        <v>45429</v>
      </c>
      <c r="T8" s="17">
        <f t="shared" si="1"/>
        <v>45430</v>
      </c>
      <c r="U8" s="65">
        <f t="shared" si="1"/>
        <v>45431</v>
      </c>
      <c r="V8" s="65">
        <f t="shared" si="1"/>
        <v>45432</v>
      </c>
      <c r="W8" s="65">
        <f t="shared" si="1"/>
        <v>45433</v>
      </c>
      <c r="X8" s="65">
        <f t="shared" si="1"/>
        <v>45434</v>
      </c>
      <c r="Y8" s="65">
        <f t="shared" si="1"/>
        <v>45435</v>
      </c>
      <c r="Z8" s="17">
        <f t="shared" si="1"/>
        <v>45436</v>
      </c>
      <c r="AA8" s="17">
        <f t="shared" si="1"/>
        <v>45437</v>
      </c>
      <c r="AB8" s="65">
        <f t="shared" si="1"/>
        <v>45438</v>
      </c>
      <c r="AC8" s="65">
        <f t="shared" si="1"/>
        <v>45439</v>
      </c>
      <c r="AD8" s="65">
        <f t="shared" si="1"/>
        <v>45440</v>
      </c>
      <c r="AE8" s="65">
        <f t="shared" si="1"/>
        <v>45441</v>
      </c>
      <c r="AF8" s="65">
        <f t="shared" si="1"/>
        <v>45442</v>
      </c>
      <c r="AG8" s="17">
        <f t="shared" si="1"/>
        <v>45443</v>
      </c>
      <c r="AH8" s="18"/>
    </row>
    <row r="9" spans="1:34" ht="54">
      <c r="A9" s="16"/>
      <c r="B9" s="61" t="s">
        <v>44</v>
      </c>
      <c r="C9" s="66"/>
      <c r="D9" s="66"/>
      <c r="E9" s="18"/>
      <c r="F9" s="18"/>
      <c r="G9" s="69"/>
      <c r="H9" s="66"/>
      <c r="I9" s="66"/>
      <c r="J9" s="66"/>
      <c r="K9" s="66"/>
      <c r="L9" s="18"/>
      <c r="M9" s="18"/>
      <c r="N9" s="66"/>
      <c r="O9" s="74" t="s">
        <v>53</v>
      </c>
      <c r="P9" s="74" t="s">
        <v>23</v>
      </c>
      <c r="Q9" s="134"/>
      <c r="R9" s="66"/>
      <c r="S9" s="18"/>
      <c r="T9" s="18"/>
      <c r="U9" s="66"/>
      <c r="V9" s="66"/>
      <c r="W9" s="66"/>
      <c r="X9" s="66"/>
      <c r="Y9" s="66"/>
      <c r="Z9" s="18"/>
      <c r="AA9" s="18"/>
      <c r="AB9" s="69" t="s">
        <v>127</v>
      </c>
      <c r="AC9" s="66"/>
      <c r="AD9" s="66"/>
      <c r="AE9" s="66"/>
      <c r="AF9" s="66"/>
      <c r="AG9" s="18"/>
      <c r="AH9" s="18"/>
    </row>
    <row r="10" spans="1:34" s="29" customFormat="1" ht="28.5" customHeight="1">
      <c r="A10" s="14" t="s">
        <v>32</v>
      </c>
      <c r="B10" s="139" t="str">
        <f>IF(DATA!$B$7=0,"",DATA!$B$7)</f>
        <v>FOC3 101054741</v>
      </c>
      <c r="C10" s="134"/>
      <c r="D10" s="134"/>
      <c r="E10" s="135"/>
      <c r="F10" s="135"/>
      <c r="G10" s="134"/>
      <c r="H10" s="134"/>
      <c r="I10" s="134"/>
      <c r="J10" s="134"/>
      <c r="K10" s="134"/>
      <c r="L10" s="135"/>
      <c r="M10" s="135"/>
      <c r="N10" s="134"/>
      <c r="O10" s="137"/>
      <c r="P10" s="137"/>
      <c r="Q10" s="134"/>
      <c r="R10" s="134"/>
      <c r="S10" s="135"/>
      <c r="T10" s="135"/>
      <c r="U10" s="134"/>
      <c r="V10" s="134"/>
      <c r="W10" s="134"/>
      <c r="X10" s="134"/>
      <c r="Y10" s="134"/>
      <c r="Z10" s="135"/>
      <c r="AA10" s="135"/>
      <c r="AB10" s="134"/>
      <c r="AC10" s="134"/>
      <c r="AD10" s="134"/>
      <c r="AE10" s="134"/>
      <c r="AF10" s="134"/>
      <c r="AG10" s="135"/>
      <c r="AH10" s="28">
        <f>SUM(C10:AG10)</f>
        <v>0</v>
      </c>
    </row>
    <row r="11" spans="1:34" s="29" customFormat="1" ht="28.5" customHeight="1">
      <c r="A11" s="14" t="s">
        <v>33</v>
      </c>
      <c r="B11" s="139">
        <f>IF(DATA!$B$8=0,"",DATA!$B$8)</f>
      </c>
      <c r="C11" s="134"/>
      <c r="D11" s="134"/>
      <c r="E11" s="135"/>
      <c r="F11" s="135"/>
      <c r="G11" s="134"/>
      <c r="H11" s="134"/>
      <c r="I11" s="134"/>
      <c r="J11" s="134"/>
      <c r="K11" s="134"/>
      <c r="L11" s="135"/>
      <c r="M11" s="135"/>
      <c r="N11" s="134"/>
      <c r="O11" s="137"/>
      <c r="P11" s="137"/>
      <c r="Q11" s="134"/>
      <c r="R11" s="134"/>
      <c r="S11" s="135"/>
      <c r="T11" s="135"/>
      <c r="U11" s="134"/>
      <c r="V11" s="134"/>
      <c r="W11" s="134"/>
      <c r="X11" s="134"/>
      <c r="Y11" s="134"/>
      <c r="Z11" s="135"/>
      <c r="AA11" s="135"/>
      <c r="AB11" s="134"/>
      <c r="AC11" s="134"/>
      <c r="AD11" s="134"/>
      <c r="AE11" s="134"/>
      <c r="AF11" s="134"/>
      <c r="AG11" s="135"/>
      <c r="AH11" s="28">
        <f>SUM(C11:AG11)</f>
        <v>0</v>
      </c>
    </row>
    <row r="12" spans="1:34" s="29" customFormat="1" ht="26.25" customHeight="1">
      <c r="A12" s="14" t="s">
        <v>34</v>
      </c>
      <c r="B12" s="139">
        <f>IF(DATA!$B$9=0,"",DATA!$B$9)</f>
      </c>
      <c r="C12" s="134"/>
      <c r="D12" s="134"/>
      <c r="E12" s="135"/>
      <c r="F12" s="135"/>
      <c r="G12" s="134"/>
      <c r="H12" s="134"/>
      <c r="I12" s="134"/>
      <c r="J12" s="134"/>
      <c r="K12" s="134"/>
      <c r="L12" s="135"/>
      <c r="M12" s="135"/>
      <c r="N12" s="134"/>
      <c r="O12" s="137"/>
      <c r="P12" s="137"/>
      <c r="Q12" s="66"/>
      <c r="R12" s="134"/>
      <c r="S12" s="135"/>
      <c r="T12" s="135"/>
      <c r="U12" s="134"/>
      <c r="V12" s="134"/>
      <c r="W12" s="134"/>
      <c r="X12" s="134"/>
      <c r="Y12" s="134"/>
      <c r="Z12" s="135"/>
      <c r="AA12" s="135"/>
      <c r="AB12" s="134"/>
      <c r="AC12" s="134"/>
      <c r="AD12" s="134"/>
      <c r="AE12" s="134"/>
      <c r="AF12" s="134"/>
      <c r="AG12" s="135"/>
      <c r="AH12" s="28">
        <f>SUM(C12:AG12)</f>
        <v>0</v>
      </c>
    </row>
    <row r="13" spans="1:34" s="29" customFormat="1" ht="26.25" customHeight="1">
      <c r="A13" s="14" t="s">
        <v>35</v>
      </c>
      <c r="B13" s="139">
        <f>IF(DATA!$B$10=0,"",DATA!$B$10)</f>
      </c>
      <c r="C13" s="134"/>
      <c r="D13" s="134"/>
      <c r="E13" s="135"/>
      <c r="F13" s="135"/>
      <c r="G13" s="134"/>
      <c r="H13" s="134"/>
      <c r="I13" s="134"/>
      <c r="J13" s="134"/>
      <c r="K13" s="134"/>
      <c r="L13" s="135"/>
      <c r="M13" s="135"/>
      <c r="N13" s="134"/>
      <c r="O13" s="137"/>
      <c r="P13" s="137"/>
      <c r="Q13" s="66"/>
      <c r="R13" s="134"/>
      <c r="S13" s="135"/>
      <c r="T13" s="135"/>
      <c r="U13" s="134"/>
      <c r="V13" s="134"/>
      <c r="W13" s="134"/>
      <c r="X13" s="134"/>
      <c r="Y13" s="134"/>
      <c r="Z13" s="135"/>
      <c r="AA13" s="135"/>
      <c r="AB13" s="134"/>
      <c r="AC13" s="134"/>
      <c r="AD13" s="134"/>
      <c r="AE13" s="134"/>
      <c r="AF13" s="134"/>
      <c r="AG13" s="135"/>
      <c r="AH13" s="28">
        <f>SUM(C13:AG13)</f>
        <v>0</v>
      </c>
    </row>
    <row r="14" spans="1:34" ht="14.25" customHeight="1">
      <c r="A14" s="16"/>
      <c r="B14" s="27"/>
      <c r="C14" s="66"/>
      <c r="D14" s="66"/>
      <c r="E14" s="18"/>
      <c r="F14" s="18"/>
      <c r="G14" s="66"/>
      <c r="H14" s="66"/>
      <c r="I14" s="66"/>
      <c r="J14" s="66"/>
      <c r="K14" s="66"/>
      <c r="L14" s="18"/>
      <c r="M14" s="18"/>
      <c r="N14" s="66"/>
      <c r="O14" s="75"/>
      <c r="P14" s="75"/>
      <c r="Q14" s="66"/>
      <c r="R14" s="66"/>
      <c r="S14" s="18"/>
      <c r="T14" s="18"/>
      <c r="U14" s="66"/>
      <c r="V14" s="66"/>
      <c r="W14" s="66"/>
      <c r="X14" s="66"/>
      <c r="Y14" s="66"/>
      <c r="Z14" s="18"/>
      <c r="AA14" s="18"/>
      <c r="AB14" s="66"/>
      <c r="AC14" s="66"/>
      <c r="AD14" s="66"/>
      <c r="AE14" s="66"/>
      <c r="AF14" s="66"/>
      <c r="AG14" s="18"/>
      <c r="AH14" s="18"/>
    </row>
    <row r="15" spans="1:34" ht="14.25" customHeight="1">
      <c r="A15" s="16"/>
      <c r="B15" s="27" t="s">
        <v>57</v>
      </c>
      <c r="C15" s="66">
        <f>SUM(C10:C14)</f>
        <v>0</v>
      </c>
      <c r="D15" s="66">
        <f aca="true" t="shared" si="2" ref="D15:AG15">SUM(D10:D14)</f>
        <v>0</v>
      </c>
      <c r="E15" s="18">
        <f t="shared" si="2"/>
        <v>0</v>
      </c>
      <c r="F15" s="18">
        <f t="shared" si="2"/>
        <v>0</v>
      </c>
      <c r="G15" s="66">
        <f t="shared" si="2"/>
        <v>0</v>
      </c>
      <c r="H15" s="66">
        <f t="shared" si="2"/>
        <v>0</v>
      </c>
      <c r="I15" s="66">
        <f t="shared" si="2"/>
        <v>0</v>
      </c>
      <c r="J15" s="66">
        <f t="shared" si="2"/>
        <v>0</v>
      </c>
      <c r="K15" s="66">
        <f t="shared" si="2"/>
        <v>0</v>
      </c>
      <c r="L15" s="18">
        <f t="shared" si="2"/>
        <v>0</v>
      </c>
      <c r="M15" s="18">
        <f t="shared" si="2"/>
        <v>0</v>
      </c>
      <c r="N15" s="66">
        <f t="shared" si="2"/>
        <v>0</v>
      </c>
      <c r="O15" s="75">
        <f>SUM(O10:O14)</f>
        <v>0</v>
      </c>
      <c r="P15" s="75">
        <f>SUM(P10:P14)</f>
        <v>0</v>
      </c>
      <c r="Q15" s="134">
        <f t="shared" si="2"/>
        <v>0</v>
      </c>
      <c r="R15" s="66">
        <f t="shared" si="2"/>
        <v>0</v>
      </c>
      <c r="S15" s="18">
        <f t="shared" si="2"/>
        <v>0</v>
      </c>
      <c r="T15" s="18">
        <f t="shared" si="2"/>
        <v>0</v>
      </c>
      <c r="U15" s="66">
        <f t="shared" si="2"/>
        <v>0</v>
      </c>
      <c r="V15" s="66">
        <f t="shared" si="2"/>
        <v>0</v>
      </c>
      <c r="W15" s="66">
        <f t="shared" si="2"/>
        <v>0</v>
      </c>
      <c r="X15" s="66">
        <f t="shared" si="2"/>
        <v>0</v>
      </c>
      <c r="Y15" s="66">
        <f t="shared" si="2"/>
        <v>0</v>
      </c>
      <c r="Z15" s="18">
        <f t="shared" si="2"/>
        <v>0</v>
      </c>
      <c r="AA15" s="18">
        <f t="shared" si="2"/>
        <v>0</v>
      </c>
      <c r="AB15" s="66">
        <f t="shared" si="2"/>
        <v>0</v>
      </c>
      <c r="AC15" s="66">
        <f t="shared" si="2"/>
        <v>0</v>
      </c>
      <c r="AD15" s="66">
        <f t="shared" si="2"/>
        <v>0</v>
      </c>
      <c r="AE15" s="66">
        <f t="shared" si="2"/>
        <v>0</v>
      </c>
      <c r="AF15" s="66">
        <f t="shared" si="2"/>
        <v>0</v>
      </c>
      <c r="AG15" s="18">
        <f t="shared" si="2"/>
        <v>0</v>
      </c>
      <c r="AH15" s="18">
        <f>SUM(AH10:AH14)</f>
        <v>0</v>
      </c>
    </row>
  </sheetData>
  <sheetProtection password="CCF7" sheet="1" formatColumns="0" selectLockedCells="1"/>
  <mergeCells count="2">
    <mergeCell ref="E4:L4"/>
    <mergeCell ref="B1:M1"/>
  </mergeCells>
  <printOptions/>
  <pageMargins left="0.35433070866141736" right="0.35433070866141736" top="0.984251968503937" bottom="0.984251968503937" header="0.5118110236220472" footer="0.5118110236220472"/>
  <pageSetup fitToHeight="1" fitToWidth="1"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AH15"/>
  <sheetViews>
    <sheetView zoomScale="85" zoomScaleNormal="85" zoomScalePageLayoutView="0" workbookViewId="0" topLeftCell="A1">
      <selection activeCell="C10" sqref="C10"/>
    </sheetView>
  </sheetViews>
  <sheetFormatPr defaultColWidth="9.140625" defaultRowHeight="12.75"/>
  <cols>
    <col min="1" max="1" width="4.421875" style="1" customWidth="1"/>
    <col min="2" max="2" width="16.57421875" style="1" customWidth="1"/>
    <col min="3" max="33" width="4.140625" style="1" customWidth="1"/>
    <col min="34" max="34" width="9.140625" style="1" customWidth="1"/>
    <col min="35" max="35" width="6.140625" style="1" customWidth="1"/>
    <col min="36" max="16384" width="9.140625" style="1" customWidth="1"/>
  </cols>
  <sheetData>
    <row r="1" spans="1:34" ht="18.75" customHeight="1">
      <c r="A1" s="133"/>
      <c r="B1" s="250" t="s">
        <v>1</v>
      </c>
      <c r="C1" s="250"/>
      <c r="D1" s="250"/>
      <c r="E1" s="250"/>
      <c r="F1" s="250"/>
      <c r="G1" s="250"/>
      <c r="H1" s="250"/>
      <c r="I1" s="250"/>
      <c r="J1" s="250"/>
      <c r="K1" s="250"/>
      <c r="L1" s="250"/>
      <c r="M1" s="250"/>
      <c r="N1" s="133"/>
      <c r="O1" s="133"/>
      <c r="P1" s="133"/>
      <c r="Q1" s="133"/>
      <c r="R1" s="133"/>
      <c r="S1" s="133"/>
      <c r="T1" s="133"/>
      <c r="U1" s="133"/>
      <c r="V1" s="133"/>
      <c r="W1" s="133"/>
      <c r="X1" s="133"/>
      <c r="Y1" s="133"/>
      <c r="Z1" s="133"/>
      <c r="AA1" s="133"/>
      <c r="AB1" s="133"/>
      <c r="AC1" s="133"/>
      <c r="AD1" s="133"/>
      <c r="AE1" s="133"/>
      <c r="AF1" s="133"/>
      <c r="AG1" s="133"/>
      <c r="AH1" s="133"/>
    </row>
    <row r="2" spans="2:20" ht="15">
      <c r="B2" s="142" t="s">
        <v>4</v>
      </c>
      <c r="C2" s="143"/>
      <c r="D2" s="144"/>
      <c r="E2" s="78" t="str">
        <f>IF(DATA!$B$2=0,"",DATA!$B$2)</f>
        <v>TAU</v>
      </c>
      <c r="F2" s="29"/>
      <c r="G2" s="29"/>
      <c r="H2" s="29"/>
      <c r="I2" s="29"/>
      <c r="J2" s="29"/>
      <c r="K2" s="29"/>
      <c r="L2" s="127"/>
      <c r="M2" s="127"/>
      <c r="N2" s="127"/>
      <c r="O2" s="147" t="s">
        <v>56</v>
      </c>
      <c r="P2" s="147"/>
      <c r="Q2" s="144"/>
      <c r="R2" s="144"/>
      <c r="S2" s="144"/>
      <c r="T2" s="78" t="str">
        <f>IF(DATA!$B$5=0,"",DATA!$B$5)</f>
        <v>computer science</v>
      </c>
    </row>
    <row r="3" spans="2:20" ht="15.75" thickBot="1">
      <c r="B3" s="145" t="s">
        <v>5</v>
      </c>
      <c r="C3" s="146"/>
      <c r="D3" s="144"/>
      <c r="E3" s="78" t="str">
        <f>IF(DATA!$B$3=0,"",DATA!$B$3)</f>
        <v>Joan Smith</v>
      </c>
      <c r="F3" s="29"/>
      <c r="G3" s="29"/>
      <c r="H3" s="29"/>
      <c r="I3" s="29"/>
      <c r="J3" s="29"/>
      <c r="K3" s="29"/>
      <c r="L3" s="128"/>
      <c r="M3" s="129"/>
      <c r="N3" s="129"/>
      <c r="O3" s="148" t="s">
        <v>6</v>
      </c>
      <c r="P3" s="149"/>
      <c r="Q3" s="144"/>
      <c r="R3" s="144"/>
      <c r="S3" s="144"/>
      <c r="T3" s="78" t="str">
        <f>IF(DATA!$B$4=0,"",DATA!$B$4)</f>
        <v>PI</v>
      </c>
    </row>
    <row r="4" spans="2:13" ht="20.25" thickBot="1">
      <c r="B4" s="25"/>
      <c r="C4" s="23" t="s">
        <v>0</v>
      </c>
      <c r="D4" s="24"/>
      <c r="E4" s="248">
        <v>45444</v>
      </c>
      <c r="F4" s="248"/>
      <c r="G4" s="248"/>
      <c r="H4" s="248"/>
      <c r="I4" s="248"/>
      <c r="J4" s="248"/>
      <c r="K4" s="248"/>
      <c r="L4" s="249"/>
      <c r="M4" s="22"/>
    </row>
    <row r="5" spans="2:34" ht="12">
      <c r="B5" s="2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row>
    <row r="6" spans="2:34" ht="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2.75" customHeight="1">
      <c r="A7" s="16"/>
      <c r="B7" s="27" t="s">
        <v>30</v>
      </c>
      <c r="C7" s="15">
        <f>+E4</f>
        <v>45444</v>
      </c>
      <c r="D7" s="64">
        <f>+C7+1</f>
        <v>45445</v>
      </c>
      <c r="E7" s="64">
        <f aca="true" t="shared" si="0" ref="E7:AE7">+D7+1</f>
        <v>45446</v>
      </c>
      <c r="F7" s="64">
        <f t="shared" si="0"/>
        <v>45447</v>
      </c>
      <c r="G7" s="64">
        <f t="shared" si="0"/>
        <v>45448</v>
      </c>
      <c r="H7" s="64">
        <f t="shared" si="0"/>
        <v>45449</v>
      </c>
      <c r="I7" s="15">
        <f t="shared" si="0"/>
        <v>45450</v>
      </c>
      <c r="J7" s="15">
        <f t="shared" si="0"/>
        <v>45451</v>
      </c>
      <c r="K7" s="64">
        <f t="shared" si="0"/>
        <v>45452</v>
      </c>
      <c r="L7" s="64">
        <f t="shared" si="0"/>
        <v>45453</v>
      </c>
      <c r="M7" s="72">
        <f t="shared" si="0"/>
        <v>45454</v>
      </c>
      <c r="N7" s="72">
        <f t="shared" si="0"/>
        <v>45455</v>
      </c>
      <c r="O7" s="64">
        <f t="shared" si="0"/>
        <v>45456</v>
      </c>
      <c r="P7" s="15">
        <f t="shared" si="0"/>
        <v>45457</v>
      </c>
      <c r="Q7" s="15">
        <f t="shared" si="0"/>
        <v>45458</v>
      </c>
      <c r="R7" s="64">
        <f t="shared" si="0"/>
        <v>45459</v>
      </c>
      <c r="S7" s="64">
        <f t="shared" si="0"/>
        <v>45460</v>
      </c>
      <c r="T7" s="64">
        <f t="shared" si="0"/>
        <v>45461</v>
      </c>
      <c r="U7" s="64">
        <f t="shared" si="0"/>
        <v>45462</v>
      </c>
      <c r="V7" s="64">
        <f t="shared" si="0"/>
        <v>45463</v>
      </c>
      <c r="W7" s="15">
        <f t="shared" si="0"/>
        <v>45464</v>
      </c>
      <c r="X7" s="15">
        <f t="shared" si="0"/>
        <v>45465</v>
      </c>
      <c r="Y7" s="64">
        <f t="shared" si="0"/>
        <v>45466</v>
      </c>
      <c r="Z7" s="64">
        <f t="shared" si="0"/>
        <v>45467</v>
      </c>
      <c r="AA7" s="64">
        <f t="shared" si="0"/>
        <v>45468</v>
      </c>
      <c r="AB7" s="64">
        <f t="shared" si="0"/>
        <v>45469</v>
      </c>
      <c r="AC7" s="64">
        <f>+AB7+1</f>
        <v>45470</v>
      </c>
      <c r="AD7" s="15">
        <f t="shared" si="0"/>
        <v>45471</v>
      </c>
      <c r="AE7" s="15">
        <f t="shared" si="0"/>
        <v>45472</v>
      </c>
      <c r="AF7" s="64">
        <f>+AE7+1</f>
        <v>45473</v>
      </c>
      <c r="AG7" s="66"/>
      <c r="AH7" s="141" t="s">
        <v>31</v>
      </c>
    </row>
    <row r="8" spans="1:34" ht="12" customHeight="1">
      <c r="A8" s="16"/>
      <c r="B8" s="27"/>
      <c r="C8" s="17">
        <f>+C7</f>
        <v>45444</v>
      </c>
      <c r="D8" s="65">
        <f>+D7</f>
        <v>45445</v>
      </c>
      <c r="E8" s="65">
        <f aca="true" t="shared" si="1" ref="E8:AF8">+E7</f>
        <v>45446</v>
      </c>
      <c r="F8" s="65">
        <f t="shared" si="1"/>
        <v>45447</v>
      </c>
      <c r="G8" s="65">
        <f t="shared" si="1"/>
        <v>45448</v>
      </c>
      <c r="H8" s="65">
        <f t="shared" si="1"/>
        <v>45449</v>
      </c>
      <c r="I8" s="17">
        <f t="shared" si="1"/>
        <v>45450</v>
      </c>
      <c r="J8" s="17">
        <f t="shared" si="1"/>
        <v>45451</v>
      </c>
      <c r="K8" s="65">
        <f t="shared" si="1"/>
        <v>45452</v>
      </c>
      <c r="L8" s="65">
        <f t="shared" si="1"/>
        <v>45453</v>
      </c>
      <c r="M8" s="73">
        <f t="shared" si="1"/>
        <v>45454</v>
      </c>
      <c r="N8" s="73">
        <f t="shared" si="1"/>
        <v>45455</v>
      </c>
      <c r="O8" s="65">
        <f t="shared" si="1"/>
        <v>45456</v>
      </c>
      <c r="P8" s="17">
        <f t="shared" si="1"/>
        <v>45457</v>
      </c>
      <c r="Q8" s="17">
        <f t="shared" si="1"/>
        <v>45458</v>
      </c>
      <c r="R8" s="65">
        <f t="shared" si="1"/>
        <v>45459</v>
      </c>
      <c r="S8" s="65">
        <f t="shared" si="1"/>
        <v>45460</v>
      </c>
      <c r="T8" s="65">
        <f t="shared" si="1"/>
        <v>45461</v>
      </c>
      <c r="U8" s="65">
        <f t="shared" si="1"/>
        <v>45462</v>
      </c>
      <c r="V8" s="65">
        <f t="shared" si="1"/>
        <v>45463</v>
      </c>
      <c r="W8" s="17">
        <f t="shared" si="1"/>
        <v>45464</v>
      </c>
      <c r="X8" s="17">
        <f t="shared" si="1"/>
        <v>45465</v>
      </c>
      <c r="Y8" s="65">
        <f t="shared" si="1"/>
        <v>45466</v>
      </c>
      <c r="Z8" s="65">
        <f t="shared" si="1"/>
        <v>45467</v>
      </c>
      <c r="AA8" s="65">
        <f t="shared" si="1"/>
        <v>45468</v>
      </c>
      <c r="AB8" s="65">
        <f t="shared" si="1"/>
        <v>45469</v>
      </c>
      <c r="AC8" s="65">
        <f t="shared" si="1"/>
        <v>45470</v>
      </c>
      <c r="AD8" s="17">
        <f t="shared" si="1"/>
        <v>45471</v>
      </c>
      <c r="AE8" s="17">
        <f t="shared" si="1"/>
        <v>45472</v>
      </c>
      <c r="AF8" s="65">
        <f t="shared" si="1"/>
        <v>45473</v>
      </c>
      <c r="AG8" s="66"/>
      <c r="AH8" s="18"/>
    </row>
    <row r="9" spans="1:34" ht="43.5">
      <c r="A9" s="16"/>
      <c r="B9" s="61" t="s">
        <v>44</v>
      </c>
      <c r="C9" s="18"/>
      <c r="D9" s="66"/>
      <c r="E9" s="66"/>
      <c r="F9" s="69"/>
      <c r="G9" s="69"/>
      <c r="H9" s="66"/>
      <c r="I9" s="18"/>
      <c r="J9" s="18"/>
      <c r="K9" s="66"/>
      <c r="L9" s="67"/>
      <c r="M9" s="74" t="s">
        <v>52</v>
      </c>
      <c r="N9" s="74" t="s">
        <v>24</v>
      </c>
      <c r="O9" s="66"/>
      <c r="P9" s="18"/>
      <c r="Q9" s="18"/>
      <c r="R9" s="66"/>
      <c r="S9" s="66"/>
      <c r="T9" s="66"/>
      <c r="U9" s="66"/>
      <c r="V9" s="66"/>
      <c r="W9" s="18"/>
      <c r="X9" s="18"/>
      <c r="Y9" s="66"/>
      <c r="Z9" s="66"/>
      <c r="AA9" s="66"/>
      <c r="AB9" s="66"/>
      <c r="AC9" s="66"/>
      <c r="AD9" s="18"/>
      <c r="AE9" s="18"/>
      <c r="AF9" s="67"/>
      <c r="AG9" s="66"/>
      <c r="AH9" s="18"/>
    </row>
    <row r="10" spans="1:34" s="29" customFormat="1" ht="28.5" customHeight="1">
      <c r="A10" s="14" t="s">
        <v>32</v>
      </c>
      <c r="B10" s="139" t="str">
        <f>IF(DATA!$B$7=0,"",DATA!$B$7)</f>
        <v>FOC3 101054741</v>
      </c>
      <c r="C10" s="135"/>
      <c r="D10" s="134"/>
      <c r="E10" s="134"/>
      <c r="F10" s="134"/>
      <c r="G10" s="134"/>
      <c r="H10" s="134"/>
      <c r="I10" s="135"/>
      <c r="J10" s="135"/>
      <c r="K10" s="134"/>
      <c r="L10" s="134"/>
      <c r="M10" s="137"/>
      <c r="N10" s="137"/>
      <c r="O10" s="134"/>
      <c r="P10" s="135"/>
      <c r="Q10" s="135"/>
      <c r="R10" s="134"/>
      <c r="S10" s="134"/>
      <c r="T10" s="134"/>
      <c r="U10" s="134"/>
      <c r="V10" s="134"/>
      <c r="W10" s="135"/>
      <c r="X10" s="135"/>
      <c r="Y10" s="134"/>
      <c r="Z10" s="134"/>
      <c r="AA10" s="134"/>
      <c r="AB10" s="134"/>
      <c r="AC10" s="134"/>
      <c r="AD10" s="135"/>
      <c r="AE10" s="135"/>
      <c r="AF10" s="134"/>
      <c r="AG10" s="134"/>
      <c r="AH10" s="28">
        <f>SUM(C10:AG10)</f>
        <v>0</v>
      </c>
    </row>
    <row r="11" spans="1:34" s="29" customFormat="1" ht="28.5" customHeight="1">
      <c r="A11" s="14" t="s">
        <v>33</v>
      </c>
      <c r="B11" s="139">
        <f>IF(DATA!$B$8=0,"",DATA!$B$8)</f>
      </c>
      <c r="C11" s="135"/>
      <c r="D11" s="134"/>
      <c r="E11" s="134"/>
      <c r="F11" s="134"/>
      <c r="G11" s="134"/>
      <c r="H11" s="134"/>
      <c r="I11" s="135"/>
      <c r="J11" s="135"/>
      <c r="K11" s="134"/>
      <c r="L11" s="134"/>
      <c r="M11" s="137"/>
      <c r="N11" s="137"/>
      <c r="O11" s="134"/>
      <c r="P11" s="135"/>
      <c r="Q11" s="135"/>
      <c r="R11" s="134"/>
      <c r="S11" s="134"/>
      <c r="T11" s="134"/>
      <c r="U11" s="134"/>
      <c r="V11" s="134"/>
      <c r="W11" s="135"/>
      <c r="X11" s="135"/>
      <c r="Y11" s="134"/>
      <c r="Z11" s="134"/>
      <c r="AA11" s="134"/>
      <c r="AB11" s="134"/>
      <c r="AC11" s="134"/>
      <c r="AD11" s="135"/>
      <c r="AE11" s="135"/>
      <c r="AF11" s="134"/>
      <c r="AG11" s="134"/>
      <c r="AH11" s="28">
        <f>SUM(C11:AG11)</f>
        <v>0</v>
      </c>
    </row>
    <row r="12" spans="1:34" s="29" customFormat="1" ht="26.25" customHeight="1">
      <c r="A12" s="14" t="s">
        <v>34</v>
      </c>
      <c r="B12" s="139">
        <f>IF(DATA!$B$9=0,"",DATA!$B$9)</f>
      </c>
      <c r="C12" s="135"/>
      <c r="D12" s="134"/>
      <c r="E12" s="134"/>
      <c r="F12" s="134"/>
      <c r="G12" s="134"/>
      <c r="H12" s="134"/>
      <c r="I12" s="135"/>
      <c r="J12" s="135"/>
      <c r="K12" s="134"/>
      <c r="L12" s="134"/>
      <c r="M12" s="137"/>
      <c r="N12" s="137"/>
      <c r="O12" s="134"/>
      <c r="P12" s="135"/>
      <c r="Q12" s="135"/>
      <c r="R12" s="134"/>
      <c r="S12" s="134"/>
      <c r="T12" s="134"/>
      <c r="U12" s="134"/>
      <c r="V12" s="134"/>
      <c r="W12" s="135"/>
      <c r="X12" s="135"/>
      <c r="Y12" s="134"/>
      <c r="Z12" s="134"/>
      <c r="AA12" s="134"/>
      <c r="AB12" s="134"/>
      <c r="AC12" s="134"/>
      <c r="AD12" s="135"/>
      <c r="AE12" s="135"/>
      <c r="AF12" s="134"/>
      <c r="AG12" s="134"/>
      <c r="AH12" s="28">
        <f>SUM(C12:AG12)</f>
        <v>0</v>
      </c>
    </row>
    <row r="13" spans="1:34" s="29" customFormat="1" ht="26.25" customHeight="1">
      <c r="A13" s="14" t="s">
        <v>35</v>
      </c>
      <c r="B13" s="139">
        <f>IF(DATA!$B$10=0,"",DATA!$B$10)</f>
      </c>
      <c r="C13" s="135"/>
      <c r="D13" s="134"/>
      <c r="E13" s="134"/>
      <c r="F13" s="134"/>
      <c r="G13" s="134"/>
      <c r="H13" s="134"/>
      <c r="I13" s="135"/>
      <c r="J13" s="135"/>
      <c r="K13" s="134"/>
      <c r="L13" s="134"/>
      <c r="M13" s="137"/>
      <c r="N13" s="137"/>
      <c r="O13" s="134"/>
      <c r="P13" s="135"/>
      <c r="Q13" s="135"/>
      <c r="R13" s="134"/>
      <c r="S13" s="134"/>
      <c r="T13" s="134"/>
      <c r="U13" s="134"/>
      <c r="V13" s="134"/>
      <c r="W13" s="135"/>
      <c r="X13" s="135"/>
      <c r="Y13" s="134"/>
      <c r="Z13" s="134"/>
      <c r="AA13" s="134"/>
      <c r="AB13" s="134"/>
      <c r="AC13" s="134"/>
      <c r="AD13" s="135"/>
      <c r="AE13" s="135"/>
      <c r="AF13" s="134"/>
      <c r="AG13" s="134"/>
      <c r="AH13" s="28">
        <f>SUM(C13:AG13)</f>
        <v>0</v>
      </c>
    </row>
    <row r="14" spans="1:34" ht="14.25" customHeight="1">
      <c r="A14" s="16"/>
      <c r="B14" s="27"/>
      <c r="C14" s="18"/>
      <c r="D14" s="66"/>
      <c r="E14" s="66"/>
      <c r="F14" s="214"/>
      <c r="G14" s="214"/>
      <c r="H14" s="66"/>
      <c r="I14" s="18"/>
      <c r="J14" s="18"/>
      <c r="K14" s="66"/>
      <c r="L14" s="214"/>
      <c r="M14" s="75"/>
      <c r="N14" s="75"/>
      <c r="O14" s="66"/>
      <c r="P14" s="18"/>
      <c r="Q14" s="18"/>
      <c r="R14" s="66"/>
      <c r="S14" s="66"/>
      <c r="T14" s="66"/>
      <c r="U14" s="66"/>
      <c r="V14" s="66"/>
      <c r="W14" s="18"/>
      <c r="X14" s="18"/>
      <c r="Y14" s="66"/>
      <c r="Z14" s="66"/>
      <c r="AA14" s="66"/>
      <c r="AB14" s="66"/>
      <c r="AC14" s="66"/>
      <c r="AD14" s="18"/>
      <c r="AE14" s="18"/>
      <c r="AF14" s="66"/>
      <c r="AG14" s="66"/>
      <c r="AH14" s="18"/>
    </row>
    <row r="15" spans="1:34" ht="14.25" customHeight="1">
      <c r="A15" s="16"/>
      <c r="B15" s="27" t="s">
        <v>57</v>
      </c>
      <c r="C15" s="18">
        <f>SUM(C10:C14)</f>
        <v>0</v>
      </c>
      <c r="D15" s="66">
        <f aca="true" t="shared" si="2" ref="D15:AG15">SUM(D10:D14)</f>
        <v>0</v>
      </c>
      <c r="E15" s="66">
        <f t="shared" si="2"/>
        <v>0</v>
      </c>
      <c r="F15" s="66">
        <f t="shared" si="2"/>
        <v>0</v>
      </c>
      <c r="G15" s="66">
        <f t="shared" si="2"/>
        <v>0</v>
      </c>
      <c r="H15" s="66">
        <f t="shared" si="2"/>
        <v>0</v>
      </c>
      <c r="I15" s="18">
        <f t="shared" si="2"/>
        <v>0</v>
      </c>
      <c r="J15" s="18">
        <f t="shared" si="2"/>
        <v>0</v>
      </c>
      <c r="K15" s="66">
        <f t="shared" si="2"/>
        <v>0</v>
      </c>
      <c r="L15" s="66">
        <f t="shared" si="2"/>
        <v>0</v>
      </c>
      <c r="M15" s="75">
        <f t="shared" si="2"/>
        <v>0</v>
      </c>
      <c r="N15" s="75">
        <f t="shared" si="2"/>
        <v>0</v>
      </c>
      <c r="O15" s="66">
        <f t="shared" si="2"/>
        <v>0</v>
      </c>
      <c r="P15" s="18">
        <f t="shared" si="2"/>
        <v>0</v>
      </c>
      <c r="Q15" s="18">
        <f t="shared" si="2"/>
        <v>0</v>
      </c>
      <c r="R15" s="66">
        <f t="shared" si="2"/>
        <v>0</v>
      </c>
      <c r="S15" s="66">
        <f t="shared" si="2"/>
        <v>0</v>
      </c>
      <c r="T15" s="66">
        <f t="shared" si="2"/>
        <v>0</v>
      </c>
      <c r="U15" s="66">
        <f t="shared" si="2"/>
        <v>0</v>
      </c>
      <c r="V15" s="66">
        <f t="shared" si="2"/>
        <v>0</v>
      </c>
      <c r="W15" s="18">
        <f t="shared" si="2"/>
        <v>0</v>
      </c>
      <c r="X15" s="18">
        <f t="shared" si="2"/>
        <v>0</v>
      </c>
      <c r="Y15" s="66">
        <f t="shared" si="2"/>
        <v>0</v>
      </c>
      <c r="Z15" s="66">
        <f t="shared" si="2"/>
        <v>0</v>
      </c>
      <c r="AA15" s="66">
        <f t="shared" si="2"/>
        <v>0</v>
      </c>
      <c r="AB15" s="66">
        <f t="shared" si="2"/>
        <v>0</v>
      </c>
      <c r="AC15" s="66">
        <f t="shared" si="2"/>
        <v>0</v>
      </c>
      <c r="AD15" s="18">
        <f t="shared" si="2"/>
        <v>0</v>
      </c>
      <c r="AE15" s="18">
        <f t="shared" si="2"/>
        <v>0</v>
      </c>
      <c r="AF15" s="66">
        <f t="shared" si="2"/>
        <v>0</v>
      </c>
      <c r="AG15" s="66">
        <f t="shared" si="2"/>
        <v>0</v>
      </c>
      <c r="AH15" s="18">
        <f>SUM(AH10:AH14)</f>
        <v>0</v>
      </c>
    </row>
  </sheetData>
  <sheetProtection password="CCF7" sheet="1" formatColumns="0" selectLockedCells="1"/>
  <mergeCells count="2">
    <mergeCell ref="E4:L4"/>
    <mergeCell ref="B1:M1"/>
  </mergeCells>
  <printOptions/>
  <pageMargins left="0.35433070866141736" right="0.35433070866141736" top="0.984251968503937" bottom="0.984251968503937" header="0.5118110236220472" footer="0.5118110236220472"/>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ARD-HUJI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Boaz Naim</dc:creator>
  <cp:keywords/>
  <dc:description/>
  <cp:lastModifiedBy>Michal Ayalon Tal</cp:lastModifiedBy>
  <cp:lastPrinted>2024-02-12T14:19:59Z</cp:lastPrinted>
  <dcterms:created xsi:type="dcterms:W3CDTF">2007-09-02T07:48:11Z</dcterms:created>
  <dcterms:modified xsi:type="dcterms:W3CDTF">2024-04-09T07:31:07Z</dcterms:modified>
  <cp:category/>
  <cp:version/>
  <cp:contentType/>
  <cp:contentStatus/>
</cp:coreProperties>
</file>